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47" activeTab="3"/>
  </bookViews>
  <sheets>
    <sheet name="P&amp;L" sheetId="1" r:id="rId1"/>
    <sheet name="BS" sheetId="2" r:id="rId2"/>
    <sheet name="Equity" sheetId="3" r:id="rId3"/>
    <sheet name="CF" sheetId="4" r:id="rId4"/>
    <sheet name="Expl" sheetId="5" state="hidden" r:id="rId5"/>
  </sheets>
  <definedNames>
    <definedName name="_xlnm.Print_Area" localSheetId="3">'CF'!$A$1:$F$64</definedName>
    <definedName name="_xlnm.Print_Area" localSheetId="2">'Equity'!$A$1:$M$40</definedName>
    <definedName name="_xlnm.Print_Area" localSheetId="4">'Expl'!$A$1:$H$54</definedName>
    <definedName name="_xlnm.Print_Area" localSheetId="0">'P&amp;L'!$A$1:$H$53</definedName>
  </definedNames>
  <calcPr fullCalcOnLoad="1"/>
</workbook>
</file>

<file path=xl/sharedStrings.xml><?xml version="1.0" encoding="utf-8"?>
<sst xmlns="http://schemas.openxmlformats.org/spreadsheetml/2006/main" count="292" uniqueCount="184">
  <si>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</si>
  <si>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</si>
  <si>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</si>
  <si>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</si>
  <si>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</si>
  <si>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</si>
  <si>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>RM'000</t>
  </si>
  <si>
    <t>INDIVIDUAL PERIOD</t>
  </si>
  <si>
    <t>CUMULATIVE PERIOD</t>
  </si>
  <si>
    <t>Preceding Year</t>
  </si>
  <si>
    <t>Current Year</t>
  </si>
  <si>
    <t>Corresponding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</si>
  <si>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</si>
  <si>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</si>
  <si>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</si>
  <si>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</si>
  <si>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</si>
  <si>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</si>
  <si>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</si>
  <si>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</si>
  <si>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</si>
  <si>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</si>
  <si>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</si>
  <si>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</si>
  <si>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</si>
  <si>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CONDENSED CONSOLIDATED  CASH FLOW STATEMENT</t>
  </si>
  <si>
    <t>CONDENSED CONSOLIDATED  BALANCE SHEET</t>
  </si>
  <si>
    <t>CASH FLOWS FROM INVESTING ACTIVITIES</t>
  </si>
  <si>
    <t>Net cash used in investing activities</t>
  </si>
  <si>
    <t>CASH FLOWS FROM FINANCING ACTIVITIES</t>
  </si>
  <si>
    <t xml:space="preserve">Reserve on </t>
  </si>
  <si>
    <t>Consolidation</t>
  </si>
  <si>
    <t xml:space="preserve">Exchange </t>
  </si>
  <si>
    <t xml:space="preserve">Fluctuation </t>
  </si>
  <si>
    <t>Legal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</si>
  <si>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</si>
  <si>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</si>
  <si>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</si>
  <si>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</si>
  <si>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</si>
  <si>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</si>
  <si>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GROUP</t>
  </si>
  <si>
    <t>Quarter ended</t>
  </si>
  <si>
    <t xml:space="preserve">As At </t>
  </si>
  <si>
    <t>As At</t>
  </si>
  <si>
    <t>Ended</t>
  </si>
  <si>
    <t>Exchange fluctuation during the period</t>
  </si>
  <si>
    <t>NET CHANGE IN CASH &amp; CASH EQUIVALENT</t>
  </si>
  <si>
    <t>to licensed bank to secure certain facilities issued by the licensed banks on behalf of the Company and of the subsidiaries.</t>
  </si>
  <si>
    <t>CURRENT YEAR</t>
  </si>
  <si>
    <t>CORRESPONDING PRECEDING PERIOD</t>
  </si>
  <si>
    <t>CASH &amp; CASH EQUIVALENTS AS AT</t>
  </si>
  <si>
    <t>BEGINNING OF PERIOD</t>
  </si>
  <si>
    <t>Adjustments for :</t>
  </si>
  <si>
    <t xml:space="preserve">- Non cash items </t>
  </si>
  <si>
    <t>- Non operating items</t>
  </si>
  <si>
    <t>Changes in Working Capital :-</t>
  </si>
  <si>
    <t>- Net change in current assets</t>
  </si>
  <si>
    <t>- Net change in current liabilities</t>
  </si>
  <si>
    <t xml:space="preserve">CASH AND CASH EQUIVALENTS  AS AT </t>
  </si>
  <si>
    <t xml:space="preserve"> END OF THE PERIOD</t>
  </si>
  <si>
    <t>Interest expenses paid</t>
  </si>
  <si>
    <t>Inrterest received</t>
  </si>
  <si>
    <t>Deposit not pledged</t>
  </si>
  <si>
    <t>Cash and bank balances</t>
  </si>
  <si>
    <t>- Basic</t>
  </si>
  <si>
    <t>Retained Profit/</t>
  </si>
  <si>
    <t xml:space="preserve">(Accumulated </t>
  </si>
  <si>
    <t>Losses)</t>
  </si>
  <si>
    <t>Operating profit before changes in working capital</t>
  </si>
  <si>
    <t>Purchase of property, plant &amp; equipment</t>
  </si>
  <si>
    <t>Proceed from disposal of property, plant and equipment</t>
  </si>
  <si>
    <t>Audited Financial Statements for the year ended 30 June 2005.</t>
  </si>
  <si>
    <t>(Audited)</t>
  </si>
  <si>
    <t>Profit / (loss) before tax</t>
  </si>
  <si>
    <t>Profit / (loss) after tax</t>
  </si>
  <si>
    <t>Earning / (loss) per share ( sen )</t>
  </si>
  <si>
    <t>(The figures have not been audited)</t>
  </si>
  <si>
    <t>- Diluted</t>
  </si>
  <si>
    <t>N/A</t>
  </si>
  <si>
    <t>Net profit / (loss) for the period</t>
  </si>
  <si>
    <t>Net profit after tax for the period</t>
  </si>
  <si>
    <t xml:space="preserve">Impairment loss on investment </t>
  </si>
  <si>
    <t>Gain on disposal of investment</t>
  </si>
  <si>
    <t>Profit from operations</t>
  </si>
  <si>
    <t xml:space="preserve">The Condensed Consolidated Income Statements should be read in conjunction with the </t>
  </si>
  <si>
    <t xml:space="preserve">The Condensed Consolidated Balance Sheet should be read in conjunction with the </t>
  </si>
  <si>
    <t xml:space="preserve">The Condensed Consolidated Statements Of Changes In Equity should be read in conjunction with the </t>
  </si>
  <si>
    <t xml:space="preserve">The Condensed Consolidated Cashflow Statement should be read in conjunction with the </t>
  </si>
  <si>
    <t>FOR THE TWELVE MONTHS ENDED 30 JUNE 2006</t>
  </si>
  <si>
    <t>30/06/2006</t>
  </si>
  <si>
    <t>(As restated)</t>
  </si>
  <si>
    <t>(Unaudited)</t>
  </si>
  <si>
    <t>Year</t>
  </si>
  <si>
    <t>ACM Copy</t>
  </si>
  <si>
    <t>Board Copy</t>
  </si>
  <si>
    <t>Variance</t>
  </si>
  <si>
    <t>Reason</t>
  </si>
  <si>
    <t xml:space="preserve">Eliminate the sale by PPM to PPC as FA </t>
  </si>
  <si>
    <t>i)Eliminate the COS for sales of PPM to PPC of RM895K ii) reclasify the allowance for stk no longer require amt RM1.3m</t>
  </si>
  <si>
    <t>reclasify the allowance for stk no longer require amt RM1.3m</t>
  </si>
  <si>
    <t>Provision of taxation and deferred taxation for PPC RM287K &amp; Lipo of RM162K</t>
  </si>
  <si>
    <t>Non Current Assets</t>
  </si>
  <si>
    <t>Property, Plant &amp; Equipment</t>
  </si>
  <si>
    <t>Prepaid Lease Payments</t>
  </si>
  <si>
    <t>Current Assets</t>
  </si>
  <si>
    <t xml:space="preserve">Inventories </t>
  </si>
  <si>
    <t>Cash &amp; Bank Balances</t>
  </si>
  <si>
    <t>Trade Receivables</t>
  </si>
  <si>
    <t>Other Receivables, Deposits &amp; Prepayments</t>
  </si>
  <si>
    <t>Total Current Assets</t>
  </si>
  <si>
    <t>Equity</t>
  </si>
  <si>
    <t>Share Capital</t>
  </si>
  <si>
    <t>Reserves</t>
  </si>
  <si>
    <t xml:space="preserve">   Share Premium</t>
  </si>
  <si>
    <t xml:space="preserve">   Capital &amp; Legal Reserves</t>
  </si>
  <si>
    <t xml:space="preserve">   Exchange Fluctuation Reserve</t>
  </si>
  <si>
    <t>Liabilities</t>
  </si>
  <si>
    <t>Deferred Income</t>
  </si>
  <si>
    <t>Deferred Taxation</t>
  </si>
  <si>
    <t>Total Non Current Liabilities</t>
  </si>
  <si>
    <t>Trade Payables</t>
  </si>
  <si>
    <t>Other Payables, Accruals &amp; Provisions</t>
  </si>
  <si>
    <t>Taxation</t>
  </si>
  <si>
    <t>Total Current Liabilities</t>
  </si>
  <si>
    <t>Total Liabilities</t>
  </si>
  <si>
    <t>Total Equity And Liabilities</t>
  </si>
  <si>
    <t>Total Assets</t>
  </si>
  <si>
    <t>Minority  Interests</t>
  </si>
  <si>
    <t>Total Equity</t>
  </si>
  <si>
    <t>Bank Borrowings</t>
  </si>
  <si>
    <t>Profit before tax</t>
  </si>
  <si>
    <t>Profit for the period</t>
  </si>
  <si>
    <t>Attributable to :</t>
  </si>
  <si>
    <t>Earning per share attributable to</t>
  </si>
  <si>
    <t>ASSETS</t>
  </si>
  <si>
    <t>EQUITY AND LIABILITIES</t>
  </si>
  <si>
    <t>At 01 July 2006</t>
  </si>
  <si>
    <t>Profit before taxation</t>
  </si>
  <si>
    <t>Sub-Total</t>
  </si>
  <si>
    <t>Minority</t>
  </si>
  <si>
    <t xml:space="preserve">Interest </t>
  </si>
  <si>
    <t xml:space="preserve">Total </t>
  </si>
  <si>
    <t>Income from investment</t>
  </si>
  <si>
    <t>Impairment loss for goodwill</t>
  </si>
  <si>
    <t>- As previously reported</t>
  </si>
  <si>
    <t>- Effect of adopting FRS 3</t>
  </si>
  <si>
    <t>- As restated</t>
  </si>
  <si>
    <t>Total Non Current Assets</t>
  </si>
  <si>
    <t>30/06/2007</t>
  </si>
  <si>
    <t>Short-Term Deposits With Licensed Banks</t>
  </si>
  <si>
    <t>Net Cash generated from operations</t>
  </si>
  <si>
    <t>Tax paid</t>
  </si>
  <si>
    <t xml:space="preserve"> Fixed deposit released from/(pledge to) licensed banks</t>
  </si>
  <si>
    <t>Bank overdrafts</t>
  </si>
  <si>
    <t>Audited Financial Statements for the year ended 30 June 2007.</t>
  </si>
  <si>
    <t xml:space="preserve">   Retained Profit</t>
  </si>
  <si>
    <t xml:space="preserve">Retained </t>
  </si>
  <si>
    <t>Profit</t>
  </si>
  <si>
    <t>At 01 July 2007</t>
  </si>
  <si>
    <t>Net cash generated from operating activities</t>
  </si>
  <si>
    <t>Drawndown/(Repayment) of bank borrowings and term loan</t>
  </si>
  <si>
    <t>Audited Financial Statement for the year ended 30 June 2007.</t>
  </si>
  <si>
    <t xml:space="preserve">Note : The amount excluded deposits amounting to RM19,108 (30 June 2007 : RM19,108) that have been pledged </t>
  </si>
  <si>
    <t>Dividend paid to minority interests of</t>
  </si>
  <si>
    <t xml:space="preserve">       a subsidiary company</t>
  </si>
  <si>
    <t xml:space="preserve">  equity holders of the parent (sen)</t>
  </si>
  <si>
    <t>Equity holders of the parent</t>
  </si>
  <si>
    <t>Net assets per share attributable to equity holders of the parent (RM)</t>
  </si>
  <si>
    <t xml:space="preserve">Attributable to equity holders of the parent </t>
  </si>
  <si>
    <t>Net cash generated/(used) in financing activities</t>
  </si>
  <si>
    <t>FOR THE SIX MONTHS ENDED 31 DECEMBER 2007</t>
  </si>
  <si>
    <t>31/12/2007</t>
  </si>
  <si>
    <t>31/12/2006</t>
  </si>
  <si>
    <t>AS AT 31 DECEMBER 2007</t>
  </si>
  <si>
    <t>Investment Property</t>
  </si>
  <si>
    <t>Tax Recoverable</t>
  </si>
  <si>
    <t>Total Equity Attributable To  Equity Holders Of The Parent</t>
  </si>
  <si>
    <t>Balance as at 31 December 2007</t>
  </si>
  <si>
    <t>Balance as at 31 December 2006</t>
  </si>
  <si>
    <t>Six Months</t>
  </si>
  <si>
    <t>Proceed from disposal of other investment</t>
  </si>
  <si>
    <t>Purchase of investment property</t>
  </si>
  <si>
    <t>Prepayment of land lease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</si>
</sst>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  <numFmt numFmtId="170" formatCode="_-* #,##0.00_-;\-* #,##0.00_-;_-* &quot;-&quot;??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&quot;RM&quot;* #,##0_-;\-&quot;RM&quot;* #,##0_-;_-&quot;RM&quot;* &quot;-&quot;_-;_-@_-"/>
    <numFmt numFmtId="174" formatCode="_(* #,##0.000_);_(* \(#,##0.000\);_(* &quot;-&quot;??_);_(@_)"/>
    <numFmt numFmtId="175" formatCode="_(* #,##0.0000_);_(* \(#,##0.0000\);_(* &quot;-&quot;??_);_(@_)"/>
    <numFmt numFmtId="176" formatCode="_(* #,##0.000000_);_(* \(#,##0.000000\);_(* &quot;-&quot;??_);_(@_)"/>
    <numFmt numFmtId="177" formatCode="_(* #,##0.00000_);_(* \(#,##0.00000\);_(* &quot;-&quot;?????_);_(@_)"/>
    <numFmt numFmtId="178" formatCode="#,##0.000_);\(#,##0.000\)"/>
    <numFmt numFmtId="179" formatCode="0.0000000"/>
    <numFmt numFmtId="180" formatCode="0.000000"/>
    <numFmt numFmtId="181" formatCode="0.00000"/>
    <numFmt numFmtId="182" formatCode="0.0000"/>
    <numFmt numFmtId="183" formatCode="0.0"/>
    <numFmt numFmtId="184" formatCode="_(* #,##0.0_);_(* \(#,##0.0\);_(* &quot;-&quot;?_);_(@_)"/>
    <numFmt numFmtId="185" formatCode="#,"/>
    <numFmt numFmtId="186" formatCode="_(* #,##0.0000_);_(* \(#,##0.0000\);_(* &quot;-&quot;????_);_(@_)"/>
    <numFmt numFmtId="187" formatCode="0.000"/>
    <numFmt numFmtId="188" formatCode="0.000%"/>
    <numFmt numFmtId="189" formatCode="_ * #,##0.00_ ;_ * \-#,##0.00_ ;_ * &quot;-&quot;??_ ;_ @_ "/>
    <numFmt numFmtId="190" formatCode="_ * #,##0.0_ ;_ * \-#,##0.0_ ;_ * &quot;-&quot;??_ ;_ @_ "/>
    <numFmt numFmtId="191" formatCode="_ * #,##0_ ;_ * \-#,##0_ ;_ * &quot;-&quot;??_ ;_ @_ "/>
  </numFmts>
  <fonts count="20">
    <font>
      <sz val="10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Alignment="1">
      <alignment horizontal="center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64" fontId="1" fillId="0" borderId="1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 applyProtection="1" quotePrefix="1">
      <alignment horizontal="left"/>
      <protection/>
    </xf>
    <xf numFmtId="164" fontId="1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2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64" fontId="1" fillId="0" borderId="0" xfId="15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164" fontId="5" fillId="0" borderId="0" xfId="15" applyNumberFormat="1" applyFont="1" applyAlignment="1">
      <alignment vertical="center"/>
    </xf>
    <xf numFmtId="164" fontId="16" fillId="0" borderId="0" xfId="15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" xfId="15" applyNumberFormat="1" applyFont="1" applyBorder="1" applyAlignment="1">
      <alignment vertical="center"/>
    </xf>
    <xf numFmtId="164" fontId="5" fillId="0" borderId="0" xfId="15" applyNumberFormat="1" applyFont="1" applyBorder="1" applyAlignment="1">
      <alignment vertical="center"/>
    </xf>
    <xf numFmtId="164" fontId="16" fillId="0" borderId="0" xfId="15" applyNumberFormat="1" applyFont="1" applyBorder="1" applyAlignment="1">
      <alignment vertical="center"/>
    </xf>
    <xf numFmtId="164" fontId="16" fillId="0" borderId="1" xfId="15" applyNumberFormat="1" applyFont="1" applyBorder="1" applyAlignment="1">
      <alignment vertical="center"/>
    </xf>
    <xf numFmtId="0" fontId="5" fillId="0" borderId="0" xfId="0" applyFont="1" applyAlignment="1" quotePrefix="1">
      <alignment vertical="center"/>
    </xf>
    <xf numFmtId="164" fontId="5" fillId="0" borderId="2" xfId="15" applyNumberFormat="1" applyFont="1" applyBorder="1" applyAlignment="1">
      <alignment vertical="center"/>
    </xf>
    <xf numFmtId="164" fontId="16" fillId="0" borderId="2" xfId="15" applyNumberFormat="1" applyFont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43" fontId="5" fillId="0" borderId="3" xfId="15" applyNumberFormat="1" applyFont="1" applyBorder="1" applyAlignment="1">
      <alignment vertical="center"/>
    </xf>
    <xf numFmtId="43" fontId="16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horizontal="right" vertical="center"/>
    </xf>
    <xf numFmtId="43" fontId="5" fillId="0" borderId="4" xfId="15" applyNumberFormat="1" applyFont="1" applyBorder="1" applyAlignment="1">
      <alignment horizontal="right" vertical="center"/>
    </xf>
    <xf numFmtId="43" fontId="5" fillId="0" borderId="0" xfId="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18" fillId="0" borderId="0" xfId="15" applyNumberFormat="1" applyFont="1" applyAlignment="1">
      <alignment horizontal="center" vertical="center"/>
    </xf>
    <xf numFmtId="43" fontId="16" fillId="0" borderId="4" xfId="15" applyNumberFormat="1" applyFont="1" applyBorder="1" applyAlignment="1">
      <alignment horizontal="right" vertical="center"/>
    </xf>
    <xf numFmtId="43" fontId="16" fillId="0" borderId="0" xfId="15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15" applyNumberFormat="1" applyFont="1" applyAlignment="1">
      <alignment vertical="center"/>
    </xf>
    <xf numFmtId="164" fontId="19" fillId="0" borderId="0" xfId="15" applyNumberFormat="1" applyFont="1" applyAlignment="1">
      <alignment horizontal="left" vertical="center" wrapText="1"/>
    </xf>
    <xf numFmtId="164" fontId="19" fillId="0" borderId="0" xfId="15" applyNumberFormat="1" applyFont="1" applyAlignment="1">
      <alignment vertical="center" wrapText="1"/>
    </xf>
    <xf numFmtId="164" fontId="19" fillId="0" borderId="0" xfId="15" applyNumberFormat="1" applyFont="1" applyBorder="1" applyAlignment="1">
      <alignment vertical="center"/>
    </xf>
    <xf numFmtId="164" fontId="19" fillId="0" borderId="1" xfId="15" applyNumberFormat="1" applyFont="1" applyBorder="1" applyAlignment="1">
      <alignment vertical="center"/>
    </xf>
    <xf numFmtId="164" fontId="19" fillId="0" borderId="2" xfId="15" applyNumberFormat="1" applyFont="1" applyBorder="1" applyAlignment="1">
      <alignment vertical="center"/>
    </xf>
    <xf numFmtId="43" fontId="19" fillId="0" borderId="3" xfId="15" applyNumberFormat="1" applyFont="1" applyBorder="1" applyAlignment="1">
      <alignment vertical="center"/>
    </xf>
    <xf numFmtId="43" fontId="19" fillId="0" borderId="3" xfId="15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64" fontId="5" fillId="0" borderId="5" xfId="15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64" fontId="11" fillId="0" borderId="0" xfId="15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1" fillId="0" borderId="6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horizontal="left" vertical="center"/>
    </xf>
    <xf numFmtId="37" fontId="11" fillId="0" borderId="0" xfId="0" applyNumberFormat="1" applyFont="1" applyBorder="1" applyAlignment="1">
      <alignment horizontal="right" vertical="center"/>
    </xf>
    <xf numFmtId="37" fontId="10" fillId="0" borderId="0" xfId="0" applyNumberFormat="1" applyFont="1" applyBorder="1" applyAlignment="1">
      <alignment horizontal="left" vertical="center"/>
    </xf>
    <xf numFmtId="37" fontId="10" fillId="0" borderId="0" xfId="0" applyNumberFormat="1" applyFont="1" applyBorder="1" applyAlignment="1">
      <alignment vertical="center" wrapText="1"/>
    </xf>
    <xf numFmtId="37" fontId="11" fillId="0" borderId="1" xfId="0" applyNumberFormat="1" applyFont="1" applyFill="1" applyBorder="1" applyAlignment="1">
      <alignment vertical="center"/>
    </xf>
    <xf numFmtId="39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11" fillId="0" borderId="0" xfId="15" applyFont="1" applyFill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 wrapText="1"/>
    </xf>
    <xf numFmtId="43" fontId="1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64" fontId="9" fillId="0" borderId="1" xfId="15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15" applyNumberFormat="1" applyFont="1" applyAlignment="1">
      <alignment horizontal="center"/>
    </xf>
    <xf numFmtId="37" fontId="10" fillId="0" borderId="0" xfId="0" applyNumberFormat="1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11" fillId="0" borderId="0" xfId="15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5" fillId="0" borderId="3" xfId="15" applyNumberFormat="1" applyFont="1" applyBorder="1" applyAlignment="1">
      <alignment vertical="center"/>
    </xf>
    <xf numFmtId="43" fontId="5" fillId="0" borderId="3" xfId="15" applyFont="1" applyBorder="1" applyAlignment="1">
      <alignment vertical="center"/>
    </xf>
    <xf numFmtId="43" fontId="5" fillId="0" borderId="3" xfId="15" applyFont="1" applyBorder="1" applyAlignment="1">
      <alignment horizontal="right" vertical="center"/>
    </xf>
    <xf numFmtId="43" fontId="5" fillId="0" borderId="4" xfId="15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164" fontId="9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7" fontId="10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37.8515625" style="47" customWidth="1"/>
    <col min="2" max="2" width="6.140625" style="47" bestFit="1" customWidth="1"/>
    <col min="3" max="4" width="17.7109375" style="47" customWidth="1"/>
    <col min="5" max="5" width="1.421875" style="47" customWidth="1"/>
    <col min="6" max="7" width="17.7109375" style="47" customWidth="1"/>
    <col min="8" max="16384" width="9.140625" style="47" customWidth="1"/>
  </cols>
  <sheetData>
    <row r="1" spans="1:6" ht="16.5">
      <c r="A1" s="46" t="s">
        <v>0</v>
      </c>
      <c r="F1" s="47" t="s">
        <v>15</v>
      </c>
    </row>
    <row r="2" ht="16.5">
      <c r="A2" s="46" t="s">
        <v>1</v>
      </c>
    </row>
    <row r="3" ht="16.5">
      <c r="A3" s="46" t="s">
        <v>2</v>
      </c>
    </row>
    <row r="5" ht="16.5">
      <c r="A5" s="46" t="s">
        <v>3</v>
      </c>
    </row>
    <row r="6" ht="16.5">
      <c r="A6" s="46" t="s">
        <v>171</v>
      </c>
    </row>
    <row r="7" ht="16.5">
      <c r="A7" s="46" t="s">
        <v>77</v>
      </c>
    </row>
    <row r="9" spans="3:7" ht="16.5">
      <c r="C9" s="132" t="s">
        <v>7</v>
      </c>
      <c r="D9" s="132"/>
      <c r="E9" s="46"/>
      <c r="F9" s="132" t="s">
        <v>8</v>
      </c>
      <c r="G9" s="132"/>
    </row>
    <row r="10" spans="4:7" ht="16.5">
      <c r="D10" s="52"/>
      <c r="E10" s="46"/>
      <c r="G10" s="52"/>
    </row>
    <row r="11" spans="3:7" ht="16.5">
      <c r="C11" s="52" t="s">
        <v>92</v>
      </c>
      <c r="D11" s="53" t="s">
        <v>9</v>
      </c>
      <c r="E11" s="46"/>
      <c r="F11" s="52" t="s">
        <v>92</v>
      </c>
      <c r="G11" s="53" t="s">
        <v>9</v>
      </c>
    </row>
    <row r="12" spans="2:7" ht="16.5">
      <c r="B12" s="46"/>
      <c r="C12" s="53" t="s">
        <v>10</v>
      </c>
      <c r="D12" s="53" t="s">
        <v>11</v>
      </c>
      <c r="E12" s="46"/>
      <c r="F12" s="53" t="s">
        <v>10</v>
      </c>
      <c r="G12" s="53" t="s">
        <v>11</v>
      </c>
    </row>
    <row r="13" spans="2:7" ht="16.5">
      <c r="B13" s="54"/>
      <c r="C13" s="53" t="s">
        <v>42</v>
      </c>
      <c r="D13" s="53" t="s">
        <v>42</v>
      </c>
      <c r="E13" s="46"/>
      <c r="F13" s="53" t="s">
        <v>12</v>
      </c>
      <c r="G13" s="53" t="s">
        <v>13</v>
      </c>
    </row>
    <row r="14" spans="2:7" ht="16.5">
      <c r="B14" s="46"/>
      <c r="C14" s="53" t="s">
        <v>172</v>
      </c>
      <c r="D14" s="53" t="s">
        <v>173</v>
      </c>
      <c r="E14" s="46"/>
      <c r="F14" s="55" t="str">
        <f>C14</f>
        <v>31/12/2007</v>
      </c>
      <c r="G14" s="55" t="str">
        <f>D14</f>
        <v>31/12/2006</v>
      </c>
    </row>
    <row r="15" spans="3:7" ht="16.5">
      <c r="C15" s="53" t="s">
        <v>14</v>
      </c>
      <c r="D15" s="53" t="s">
        <v>14</v>
      </c>
      <c r="E15" s="46"/>
      <c r="F15" s="53" t="s">
        <v>14</v>
      </c>
      <c r="G15" s="53" t="s">
        <v>14</v>
      </c>
    </row>
    <row r="18" spans="1:7" ht="16.5">
      <c r="A18" s="47" t="s">
        <v>4</v>
      </c>
      <c r="C18" s="56">
        <v>11184</v>
      </c>
      <c r="D18" s="56">
        <v>12830</v>
      </c>
      <c r="E18" s="56"/>
      <c r="F18" s="56">
        <v>22667</v>
      </c>
      <c r="G18" s="56">
        <v>22483</v>
      </c>
    </row>
    <row r="19" spans="3:7" ht="16.5">
      <c r="C19" s="56"/>
      <c r="D19" s="56"/>
      <c r="E19" s="56"/>
      <c r="F19" s="56"/>
      <c r="G19" s="56"/>
    </row>
    <row r="20" spans="1:7" ht="16.5">
      <c r="A20" s="47" t="s">
        <v>35</v>
      </c>
      <c r="C20" s="56">
        <v>-10065</v>
      </c>
      <c r="D20" s="56">
        <v>-11187</v>
      </c>
      <c r="E20" s="56"/>
      <c r="F20" s="56">
        <v>-21213</v>
      </c>
      <c r="G20" s="56">
        <v>-20190</v>
      </c>
    </row>
    <row r="21" spans="3:7" ht="16.5">
      <c r="C21" s="56"/>
      <c r="D21" s="56"/>
      <c r="E21" s="56"/>
      <c r="F21" s="56"/>
      <c r="G21" s="56"/>
    </row>
    <row r="22" spans="1:7" ht="16.5">
      <c r="A22" s="47" t="s">
        <v>5</v>
      </c>
      <c r="C22" s="59">
        <v>424</v>
      </c>
      <c r="D22" s="59">
        <v>507</v>
      </c>
      <c r="E22" s="56"/>
      <c r="F22" s="59">
        <v>707</v>
      </c>
      <c r="G22" s="59">
        <v>849</v>
      </c>
    </row>
    <row r="23" spans="3:7" ht="16.5">
      <c r="C23" s="56"/>
      <c r="D23" s="56"/>
      <c r="E23" s="56"/>
      <c r="F23" s="56"/>
      <c r="G23" s="56"/>
    </row>
    <row r="24" spans="1:7" ht="16.5">
      <c r="A24" s="47" t="s">
        <v>84</v>
      </c>
      <c r="C24" s="56">
        <v>1543</v>
      </c>
      <c r="D24" s="56">
        <v>2150</v>
      </c>
      <c r="E24" s="56"/>
      <c r="F24" s="56">
        <v>2161</v>
      </c>
      <c r="G24" s="56">
        <v>3142</v>
      </c>
    </row>
    <row r="25" spans="3:7" ht="16.5">
      <c r="C25" s="56"/>
      <c r="D25" s="56"/>
      <c r="E25" s="56"/>
      <c r="F25" s="56"/>
      <c r="G25" s="56"/>
    </row>
    <row r="26" spans="1:7" ht="16.5">
      <c r="A26" s="47" t="s">
        <v>143</v>
      </c>
      <c r="C26" s="56">
        <v>14</v>
      </c>
      <c r="D26" s="56">
        <v>14</v>
      </c>
      <c r="E26" s="56"/>
      <c r="F26" s="56">
        <v>34</v>
      </c>
      <c r="G26" s="56">
        <v>23</v>
      </c>
    </row>
    <row r="27" spans="1:7" ht="16.5">
      <c r="A27" s="47" t="s">
        <v>36</v>
      </c>
      <c r="C27" s="60">
        <v>0</v>
      </c>
      <c r="D27" s="60">
        <v>-9</v>
      </c>
      <c r="E27" s="60"/>
      <c r="F27" s="60">
        <v>-2</v>
      </c>
      <c r="G27" s="60">
        <v>-21</v>
      </c>
    </row>
    <row r="28" spans="1:7" ht="16.5">
      <c r="A28" s="47" t="s">
        <v>144</v>
      </c>
      <c r="C28" s="60">
        <v>0</v>
      </c>
      <c r="D28" s="60">
        <v>0</v>
      </c>
      <c r="E28" s="60"/>
      <c r="F28" s="60">
        <v>0</v>
      </c>
      <c r="G28" s="60">
        <v>-95</v>
      </c>
    </row>
    <row r="29" spans="3:7" ht="16.5">
      <c r="C29" s="59"/>
      <c r="D29" s="59"/>
      <c r="E29" s="56"/>
      <c r="F29" s="59"/>
      <c r="G29" s="59"/>
    </row>
    <row r="30" spans="3:7" ht="16.5">
      <c r="C30" s="60"/>
      <c r="D30" s="60"/>
      <c r="E30" s="56"/>
      <c r="F30" s="60"/>
      <c r="G30" s="60"/>
    </row>
    <row r="31" spans="1:7" ht="16.5">
      <c r="A31" s="47" t="s">
        <v>131</v>
      </c>
      <c r="C31" s="56">
        <v>1557</v>
      </c>
      <c r="D31" s="56">
        <v>2155</v>
      </c>
      <c r="E31" s="56"/>
      <c r="F31" s="56">
        <v>2193</v>
      </c>
      <c r="G31" s="56">
        <v>3049</v>
      </c>
    </row>
    <row r="32" spans="3:7" ht="16.5">
      <c r="C32" s="56"/>
      <c r="D32" s="56"/>
      <c r="E32" s="56"/>
      <c r="F32" s="56"/>
      <c r="G32" s="56"/>
    </row>
    <row r="33" spans="1:7" ht="16.5">
      <c r="A33" s="47" t="s">
        <v>37</v>
      </c>
      <c r="C33" s="56"/>
      <c r="D33" s="56"/>
      <c r="E33" s="56"/>
      <c r="F33" s="56"/>
      <c r="G33" s="56"/>
    </row>
    <row r="34" spans="1:7" ht="16.5">
      <c r="A34" s="63" t="s">
        <v>38</v>
      </c>
      <c r="C34" s="59">
        <v>62</v>
      </c>
      <c r="D34" s="59">
        <v>-367</v>
      </c>
      <c r="E34" s="56"/>
      <c r="F34" s="59">
        <v>-31</v>
      </c>
      <c r="G34" s="59">
        <v>-531</v>
      </c>
    </row>
    <row r="35" spans="3:7" ht="16.5">
      <c r="C35" s="56"/>
      <c r="D35" s="56"/>
      <c r="E35" s="56"/>
      <c r="F35" s="56"/>
      <c r="G35" s="56"/>
    </row>
    <row r="36" spans="1:7" ht="17.25" thickBot="1">
      <c r="A36" s="47" t="s">
        <v>132</v>
      </c>
      <c r="C36" s="126">
        <v>1619</v>
      </c>
      <c r="D36" s="126">
        <v>1788</v>
      </c>
      <c r="E36" s="126"/>
      <c r="F36" s="126">
        <v>2162</v>
      </c>
      <c r="G36" s="126">
        <v>2518</v>
      </c>
    </row>
    <row r="37" spans="3:7" ht="17.25" thickTop="1">
      <c r="C37" s="56"/>
      <c r="D37" s="56"/>
      <c r="E37" s="56"/>
      <c r="F37" s="56"/>
      <c r="G37" s="56"/>
    </row>
    <row r="38" spans="1:7" ht="16.5">
      <c r="A38" s="47" t="s">
        <v>133</v>
      </c>
      <c r="C38" s="56"/>
      <c r="D38" s="56"/>
      <c r="E38" s="56"/>
      <c r="F38" s="56"/>
      <c r="G38" s="56"/>
    </row>
    <row r="39" spans="1:7" ht="16.5">
      <c r="A39" s="47" t="s">
        <v>167</v>
      </c>
      <c r="C39" s="56">
        <v>1599</v>
      </c>
      <c r="D39" s="56">
        <v>1772</v>
      </c>
      <c r="E39" s="56"/>
      <c r="F39" s="56">
        <v>2117</v>
      </c>
      <c r="G39" s="56">
        <v>2480</v>
      </c>
    </row>
    <row r="40" spans="1:7" ht="16.5">
      <c r="A40" s="47" t="s">
        <v>39</v>
      </c>
      <c r="C40" s="56">
        <v>20</v>
      </c>
      <c r="D40" s="56">
        <v>16</v>
      </c>
      <c r="E40" s="56"/>
      <c r="F40" s="56">
        <v>45</v>
      </c>
      <c r="G40" s="56">
        <v>38</v>
      </c>
    </row>
    <row r="41" spans="3:7" ht="16.5">
      <c r="C41" s="56"/>
      <c r="D41" s="56"/>
      <c r="E41" s="56"/>
      <c r="F41" s="56"/>
      <c r="G41" s="56"/>
    </row>
    <row r="42" spans="1:7" ht="17.25" thickBot="1">
      <c r="A42" s="47" t="str">
        <f>+A36</f>
        <v>Profit for the period</v>
      </c>
      <c r="C42" s="64">
        <v>1619</v>
      </c>
      <c r="D42" s="64">
        <v>1788</v>
      </c>
      <c r="E42" s="56"/>
      <c r="F42" s="64">
        <v>2162</v>
      </c>
      <c r="G42" s="64">
        <v>2518</v>
      </c>
    </row>
    <row r="43" spans="3:7" ht="17.25" thickTop="1">
      <c r="C43" s="56"/>
      <c r="D43" s="56"/>
      <c r="E43" s="56"/>
      <c r="F43" s="56"/>
      <c r="G43" s="56"/>
    </row>
    <row r="44" spans="3:7" ht="16.5">
      <c r="C44" s="56"/>
      <c r="D44" s="56"/>
      <c r="E44" s="56"/>
      <c r="F44" s="56"/>
      <c r="G44" s="56"/>
    </row>
    <row r="45" spans="1:2" ht="16.5">
      <c r="A45" s="47" t="s">
        <v>134</v>
      </c>
      <c r="B45" s="66"/>
    </row>
    <row r="46" spans="1:2" ht="16.5">
      <c r="A46" s="47" t="s">
        <v>166</v>
      </c>
      <c r="B46" s="66"/>
    </row>
    <row r="47" spans="1:7" ht="17.25" thickBot="1">
      <c r="A47" s="67" t="s">
        <v>65</v>
      </c>
      <c r="B47" s="68"/>
      <c r="C47" s="127">
        <v>3.1753912145523873</v>
      </c>
      <c r="D47" s="127">
        <v>3.5189451108110252</v>
      </c>
      <c r="E47" s="56"/>
      <c r="F47" s="127">
        <v>4.204067042656287</v>
      </c>
      <c r="G47" s="127">
        <v>4.924934466597824</v>
      </c>
    </row>
    <row r="48" spans="1:7" ht="18" thickBot="1" thickTop="1">
      <c r="A48" s="67" t="s">
        <v>78</v>
      </c>
      <c r="B48" s="68"/>
      <c r="C48" s="128" t="s">
        <v>79</v>
      </c>
      <c r="D48" s="128" t="s">
        <v>79</v>
      </c>
      <c r="E48" s="56"/>
      <c r="F48" s="129" t="s">
        <v>79</v>
      </c>
      <c r="G48" s="129" t="s">
        <v>79</v>
      </c>
    </row>
    <row r="49" spans="1:7" ht="17.25" thickTop="1">
      <c r="A49" s="67"/>
      <c r="B49" s="68"/>
      <c r="C49" s="73"/>
      <c r="D49" s="73"/>
      <c r="E49" s="56"/>
      <c r="F49" s="73"/>
      <c r="G49" s="73"/>
    </row>
    <row r="50" ht="16.5">
      <c r="A50" s="47" t="s">
        <v>40</v>
      </c>
    </row>
    <row r="51" spans="1:2" ht="17.25">
      <c r="A51" s="74" t="s">
        <v>85</v>
      </c>
      <c r="B51" s="74"/>
    </row>
    <row r="52" spans="1:2" ht="17.25">
      <c r="A52" s="74" t="s">
        <v>155</v>
      </c>
      <c r="B52" s="74"/>
    </row>
  </sheetData>
  <mergeCells count="2">
    <mergeCell ref="C9:D9"/>
    <mergeCell ref="F9:G9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selection activeCell="A64" sqref="A64"/>
    </sheetView>
  </sheetViews>
  <sheetFormatPr defaultColWidth="9.140625" defaultRowHeight="12.75"/>
  <cols>
    <col min="1" max="1" width="44.57421875" style="92" customWidth="1"/>
    <col min="2" max="2" width="3.140625" style="92" customWidth="1"/>
    <col min="3" max="4" width="18.7109375" style="93" customWidth="1"/>
    <col min="5" max="5" width="2.57421875" style="92" customWidth="1"/>
    <col min="6" max="7" width="13.140625" style="122" bestFit="1" customWidth="1"/>
    <col min="8" max="8" width="11.00390625" style="122" bestFit="1" customWidth="1"/>
    <col min="9" max="10" width="11.00390625" style="122" customWidth="1"/>
    <col min="11" max="11" width="9.140625" style="122" customWidth="1"/>
    <col min="12" max="12" width="10.00390625" style="122" bestFit="1" customWidth="1"/>
    <col min="13" max="13" width="11.00390625" style="122" customWidth="1"/>
    <col min="14" max="17" width="9.140625" style="122" customWidth="1"/>
    <col min="18" max="16384" width="9.140625" style="92" customWidth="1"/>
  </cols>
  <sheetData>
    <row r="1" ht="16.5">
      <c r="A1" s="91" t="s">
        <v>0</v>
      </c>
    </row>
    <row r="2" ht="16.5">
      <c r="A2" s="91" t="s">
        <v>1</v>
      </c>
    </row>
    <row r="3" ht="16.5">
      <c r="A3" s="91" t="s">
        <v>2</v>
      </c>
    </row>
    <row r="4" ht="16.5">
      <c r="D4" s="94"/>
    </row>
    <row r="5" spans="1:4" ht="16.5">
      <c r="A5" s="91" t="s">
        <v>26</v>
      </c>
      <c r="D5" s="94"/>
    </row>
    <row r="6" spans="1:5" ht="16.5">
      <c r="A6" s="91" t="s">
        <v>174</v>
      </c>
      <c r="D6" s="94"/>
      <c r="E6" s="95"/>
    </row>
    <row r="7" spans="1:5" ht="16.5">
      <c r="A7" s="91"/>
      <c r="D7" s="52" t="s">
        <v>91</v>
      </c>
      <c r="E7" s="95"/>
    </row>
    <row r="8" spans="3:5" ht="16.5">
      <c r="C8" s="96" t="s">
        <v>92</v>
      </c>
      <c r="D8" s="96" t="s">
        <v>73</v>
      </c>
      <c r="E8" s="95"/>
    </row>
    <row r="9" spans="3:5" ht="16.5">
      <c r="C9" s="97" t="s">
        <v>16</v>
      </c>
      <c r="D9" s="97" t="s">
        <v>17</v>
      </c>
      <c r="E9" s="95"/>
    </row>
    <row r="10" spans="2:5" ht="16.5">
      <c r="B10" s="91"/>
      <c r="C10" s="97" t="s">
        <v>93</v>
      </c>
      <c r="D10" s="97" t="s">
        <v>18</v>
      </c>
      <c r="E10" s="95"/>
    </row>
    <row r="11" spans="2:5" ht="16.5">
      <c r="B11" s="98"/>
      <c r="C11" s="97" t="s">
        <v>44</v>
      </c>
      <c r="D11" s="97" t="s">
        <v>43</v>
      </c>
      <c r="E11" s="91"/>
    </row>
    <row r="12" spans="2:5" ht="16.5">
      <c r="B12" s="91"/>
      <c r="C12" s="97" t="s">
        <v>172</v>
      </c>
      <c r="D12" s="97" t="s">
        <v>149</v>
      </c>
      <c r="E12" s="91"/>
    </row>
    <row r="13" spans="3:10" ht="16.5">
      <c r="C13" s="97" t="s">
        <v>14</v>
      </c>
      <c r="D13" s="97" t="s">
        <v>14</v>
      </c>
      <c r="E13" s="91"/>
      <c r="H13" s="101"/>
      <c r="I13" s="101"/>
      <c r="J13" s="101"/>
    </row>
    <row r="14" spans="3:13" ht="16.5">
      <c r="C14" s="97"/>
      <c r="D14" s="97"/>
      <c r="E14" s="91"/>
      <c r="M14" s="123"/>
    </row>
    <row r="15" spans="1:14" ht="16.5">
      <c r="A15" s="99" t="s">
        <v>135</v>
      </c>
      <c r="B15" s="100"/>
      <c r="C15" s="101"/>
      <c r="D15" s="101"/>
      <c r="E15" s="91"/>
      <c r="F15" s="101"/>
      <c r="G15" s="101"/>
      <c r="I15" s="101"/>
      <c r="J15" s="101"/>
      <c r="K15" s="101"/>
      <c r="L15" s="101"/>
      <c r="M15" s="101"/>
      <c r="N15" s="101"/>
    </row>
    <row r="16" spans="1:6" ht="16.5">
      <c r="A16" s="99" t="s">
        <v>102</v>
      </c>
      <c r="B16" s="100"/>
      <c r="C16" s="101"/>
      <c r="D16" s="101"/>
      <c r="E16" s="91"/>
      <c r="F16" s="101"/>
    </row>
    <row r="17" spans="1:13" ht="16.5">
      <c r="A17" s="102" t="s">
        <v>103</v>
      </c>
      <c r="B17" s="102"/>
      <c r="C17" s="101">
        <v>30334</v>
      </c>
      <c r="D17" s="101">
        <v>30116</v>
      </c>
      <c r="F17" s="101"/>
      <c r="G17" s="123"/>
      <c r="H17" s="123"/>
      <c r="I17" s="101"/>
      <c r="J17" s="101"/>
      <c r="K17" s="101"/>
      <c r="L17" s="101"/>
      <c r="M17" s="101"/>
    </row>
    <row r="18" spans="1:6" ht="16.5">
      <c r="A18" s="102" t="s">
        <v>175</v>
      </c>
      <c r="B18" s="102"/>
      <c r="C18" s="101">
        <v>3901</v>
      </c>
      <c r="D18" s="101">
        <v>0</v>
      </c>
      <c r="F18" s="101"/>
    </row>
    <row r="19" spans="1:4" ht="16.5">
      <c r="A19" s="102" t="s">
        <v>104</v>
      </c>
      <c r="B19" s="102"/>
      <c r="C19" s="101">
        <v>5721</v>
      </c>
      <c r="D19" s="101">
        <v>3968</v>
      </c>
    </row>
    <row r="20" spans="1:13" ht="16.5">
      <c r="A20" s="103" t="s">
        <v>148</v>
      </c>
      <c r="B20" s="102"/>
      <c r="C20" s="104">
        <v>39956</v>
      </c>
      <c r="D20" s="104">
        <v>34084</v>
      </c>
      <c r="F20" s="101"/>
      <c r="M20" s="101"/>
    </row>
    <row r="21" spans="1:6" ht="16.5">
      <c r="A21" s="102"/>
      <c r="B21" s="102"/>
      <c r="C21" s="101"/>
      <c r="D21" s="101"/>
      <c r="F21" s="101"/>
    </row>
    <row r="22" spans="1:6" ht="16.5">
      <c r="A22" s="103" t="s">
        <v>105</v>
      </c>
      <c r="B22" s="102"/>
      <c r="C22" s="101"/>
      <c r="D22" s="101"/>
      <c r="F22" s="101"/>
    </row>
    <row r="23" spans="1:8" ht="16.5">
      <c r="A23" s="105" t="s">
        <v>106</v>
      </c>
      <c r="B23" s="102"/>
      <c r="C23" s="101">
        <v>4861</v>
      </c>
      <c r="D23" s="101">
        <v>6151</v>
      </c>
      <c r="F23" s="101"/>
      <c r="H23" s="101"/>
    </row>
    <row r="24" spans="1:7" ht="16.5">
      <c r="A24" s="105" t="s">
        <v>108</v>
      </c>
      <c r="B24" s="102"/>
      <c r="C24" s="101">
        <v>9524</v>
      </c>
      <c r="D24" s="101">
        <v>8043</v>
      </c>
      <c r="F24" s="101"/>
      <c r="G24" s="101"/>
    </row>
    <row r="25" spans="1:8" ht="16.5">
      <c r="A25" s="102" t="s">
        <v>109</v>
      </c>
      <c r="B25" s="106"/>
      <c r="C25" s="101">
        <v>545</v>
      </c>
      <c r="D25" s="101">
        <v>1260</v>
      </c>
      <c r="F25" s="101"/>
      <c r="G25" s="101"/>
      <c r="H25" s="101"/>
    </row>
    <row r="26" spans="1:7" ht="16.5">
      <c r="A26" s="102" t="s">
        <v>176</v>
      </c>
      <c r="B26" s="102"/>
      <c r="C26" s="101">
        <v>1501</v>
      </c>
      <c r="D26" s="101">
        <v>1121</v>
      </c>
      <c r="G26" s="101"/>
    </row>
    <row r="27" spans="1:7" ht="16.5">
      <c r="A27" s="102" t="s">
        <v>150</v>
      </c>
      <c r="B27" s="102"/>
      <c r="C27" s="101">
        <v>10011</v>
      </c>
      <c r="D27" s="101">
        <v>13357</v>
      </c>
      <c r="F27" s="101"/>
      <c r="G27" s="124"/>
    </row>
    <row r="28" spans="1:7" ht="16.5">
      <c r="A28" s="102" t="s">
        <v>107</v>
      </c>
      <c r="B28" s="102"/>
      <c r="C28" s="101">
        <v>2377</v>
      </c>
      <c r="D28" s="101">
        <v>2652</v>
      </c>
      <c r="G28" s="101"/>
    </row>
    <row r="29" spans="1:7" ht="16.5">
      <c r="A29" s="103" t="s">
        <v>110</v>
      </c>
      <c r="B29" s="102"/>
      <c r="C29" s="104">
        <v>28819</v>
      </c>
      <c r="D29" s="104">
        <v>32584</v>
      </c>
      <c r="G29" s="101"/>
    </row>
    <row r="30" spans="1:7" ht="16.5">
      <c r="A30" s="103"/>
      <c r="B30" s="102"/>
      <c r="C30" s="101"/>
      <c r="D30" s="101"/>
      <c r="G30" s="101"/>
    </row>
    <row r="31" spans="1:7" ht="16.5">
      <c r="A31" s="103" t="s">
        <v>127</v>
      </c>
      <c r="B31" s="102"/>
      <c r="C31" s="113">
        <v>68775</v>
      </c>
      <c r="D31" s="113">
        <v>66668</v>
      </c>
      <c r="G31" s="101"/>
    </row>
    <row r="32" spans="1:4" ht="16.5">
      <c r="A32" s="103"/>
      <c r="B32" s="102"/>
      <c r="C32" s="114"/>
      <c r="D32" s="114"/>
    </row>
    <row r="33" spans="1:7" ht="16.5">
      <c r="A33" s="103" t="s">
        <v>136</v>
      </c>
      <c r="B33" s="102"/>
      <c r="C33" s="101"/>
      <c r="D33" s="101"/>
      <c r="F33" s="101"/>
      <c r="G33" s="101"/>
    </row>
    <row r="34" spans="1:10" ht="16.5">
      <c r="A34" s="107" t="s">
        <v>111</v>
      </c>
      <c r="B34" s="102"/>
      <c r="C34" s="101"/>
      <c r="D34" s="101"/>
      <c r="F34" s="101"/>
      <c r="G34" s="101"/>
      <c r="H34" s="101"/>
      <c r="I34" s="101"/>
      <c r="J34" s="101"/>
    </row>
    <row r="35" spans="1:7" ht="16.5">
      <c r="A35" s="105" t="s">
        <v>112</v>
      </c>
      <c r="B35" s="102"/>
      <c r="C35" s="101">
        <v>50356</v>
      </c>
      <c r="D35" s="101">
        <v>50356</v>
      </c>
      <c r="F35" s="101"/>
      <c r="G35" s="101"/>
    </row>
    <row r="36" spans="1:7" ht="16.5">
      <c r="A36" s="101" t="s">
        <v>113</v>
      </c>
      <c r="B36" s="102"/>
      <c r="C36" s="101"/>
      <c r="D36" s="101"/>
      <c r="F36" s="101"/>
      <c r="G36" s="101"/>
    </row>
    <row r="37" spans="1:12" ht="16.5">
      <c r="A37" s="101" t="s">
        <v>114</v>
      </c>
      <c r="B37" s="102"/>
      <c r="C37" s="101">
        <v>5628</v>
      </c>
      <c r="D37" s="101">
        <v>5628</v>
      </c>
      <c r="F37" s="101"/>
      <c r="G37" s="101"/>
      <c r="H37" s="101"/>
      <c r="I37" s="101"/>
      <c r="J37" s="101"/>
      <c r="K37" s="101"/>
      <c r="L37" s="101"/>
    </row>
    <row r="38" spans="1:7" ht="16.5">
      <c r="A38" s="101" t="s">
        <v>115</v>
      </c>
      <c r="B38" s="102"/>
      <c r="C38" s="101">
        <v>55</v>
      </c>
      <c r="D38" s="101">
        <v>55</v>
      </c>
      <c r="F38" s="101"/>
      <c r="G38" s="125"/>
    </row>
    <row r="39" spans="1:7" ht="16.5">
      <c r="A39" s="102" t="s">
        <v>116</v>
      </c>
      <c r="B39" s="102"/>
      <c r="C39" s="101">
        <v>-424</v>
      </c>
      <c r="D39" s="101">
        <v>-461</v>
      </c>
      <c r="F39" s="101"/>
      <c r="G39" s="101"/>
    </row>
    <row r="40" spans="1:7" ht="16.5">
      <c r="A40" s="102" t="s">
        <v>156</v>
      </c>
      <c r="B40" s="102"/>
      <c r="C40" s="109">
        <v>5537</v>
      </c>
      <c r="D40" s="109">
        <v>3420</v>
      </c>
      <c r="G40" s="101"/>
    </row>
    <row r="41" spans="1:7" ht="33">
      <c r="A41" s="108" t="s">
        <v>177</v>
      </c>
      <c r="B41" s="102"/>
      <c r="C41" s="101">
        <v>61152</v>
      </c>
      <c r="D41" s="101">
        <v>58998</v>
      </c>
      <c r="F41" s="101"/>
      <c r="G41" s="101"/>
    </row>
    <row r="42" spans="1:7" ht="16.5">
      <c r="A42" s="115" t="s">
        <v>128</v>
      </c>
      <c r="B42" s="102"/>
      <c r="C42" s="101">
        <v>246</v>
      </c>
      <c r="D42" s="101">
        <v>214</v>
      </c>
      <c r="G42" s="101"/>
    </row>
    <row r="43" spans="1:4" ht="16.5">
      <c r="A43" s="108" t="s">
        <v>129</v>
      </c>
      <c r="B43" s="102"/>
      <c r="C43" s="113">
        <v>61398</v>
      </c>
      <c r="D43" s="113">
        <v>59212</v>
      </c>
    </row>
    <row r="44" spans="1:7" ht="16.5">
      <c r="A44" s="102"/>
      <c r="B44" s="102"/>
      <c r="C44" s="101"/>
      <c r="D44" s="101"/>
      <c r="G44" s="101"/>
    </row>
    <row r="45" spans="1:7" ht="16.5">
      <c r="A45" s="103" t="s">
        <v>117</v>
      </c>
      <c r="B45" s="102"/>
      <c r="C45" s="101"/>
      <c r="D45" s="101"/>
      <c r="F45" s="101"/>
      <c r="G45" s="101"/>
    </row>
    <row r="46" spans="1:7" ht="16.5">
      <c r="A46" s="102" t="s">
        <v>118</v>
      </c>
      <c r="B46" s="102"/>
      <c r="C46" s="101">
        <v>67</v>
      </c>
      <c r="D46" s="101">
        <v>81</v>
      </c>
      <c r="F46" s="101"/>
      <c r="G46" s="101"/>
    </row>
    <row r="47" spans="1:7" ht="16.5">
      <c r="A47" s="102" t="s">
        <v>119</v>
      </c>
      <c r="B47" s="102"/>
      <c r="C47" s="101">
        <v>1677</v>
      </c>
      <c r="D47" s="101">
        <v>1750</v>
      </c>
      <c r="F47" s="101"/>
      <c r="G47" s="101"/>
    </row>
    <row r="48" spans="1:10" ht="16.5">
      <c r="A48" s="103" t="s">
        <v>120</v>
      </c>
      <c r="B48" s="102"/>
      <c r="C48" s="104">
        <v>1744</v>
      </c>
      <c r="D48" s="104">
        <v>1831</v>
      </c>
      <c r="E48" s="100"/>
      <c r="F48" s="101"/>
      <c r="H48" s="101"/>
      <c r="I48" s="101"/>
      <c r="J48" s="101"/>
    </row>
    <row r="49" spans="1:10" ht="16.5">
      <c r="A49" s="102"/>
      <c r="B49" s="102"/>
      <c r="C49" s="101"/>
      <c r="D49" s="101"/>
      <c r="F49" s="101"/>
      <c r="G49" s="101"/>
      <c r="H49" s="101"/>
      <c r="I49" s="101"/>
      <c r="J49" s="101"/>
    </row>
    <row r="50" spans="1:6" ht="16.5">
      <c r="A50" s="102" t="s">
        <v>121</v>
      </c>
      <c r="B50" s="102"/>
      <c r="C50" s="101">
        <v>3893</v>
      </c>
      <c r="D50" s="101">
        <v>3981</v>
      </c>
      <c r="F50" s="101"/>
    </row>
    <row r="51" spans="1:7" ht="16.5">
      <c r="A51" s="102" t="s">
        <v>122</v>
      </c>
      <c r="B51" s="102"/>
      <c r="C51" s="101">
        <v>1694</v>
      </c>
      <c r="D51" s="101">
        <v>1620</v>
      </c>
      <c r="F51" s="101"/>
      <c r="G51" s="101"/>
    </row>
    <row r="52" spans="1:8" ht="16.5">
      <c r="A52" s="102" t="s">
        <v>130</v>
      </c>
      <c r="B52" s="102"/>
      <c r="C52" s="101">
        <v>0</v>
      </c>
      <c r="D52" s="101">
        <v>0</v>
      </c>
      <c r="H52" s="101"/>
    </row>
    <row r="53" spans="1:4" ht="16.5">
      <c r="A53" s="102" t="s">
        <v>123</v>
      </c>
      <c r="B53" s="102"/>
      <c r="C53" s="101">
        <v>46</v>
      </c>
      <c r="D53" s="101">
        <v>24</v>
      </c>
    </row>
    <row r="54" spans="1:7" ht="16.5">
      <c r="A54" s="103" t="s">
        <v>124</v>
      </c>
      <c r="B54" s="102"/>
      <c r="C54" s="104">
        <v>5633</v>
      </c>
      <c r="D54" s="104">
        <v>5625</v>
      </c>
      <c r="F54" s="101"/>
      <c r="G54" s="101"/>
    </row>
    <row r="55" spans="1:6" ht="16.5">
      <c r="A55" s="102"/>
      <c r="B55" s="102"/>
      <c r="C55" s="101"/>
      <c r="D55" s="101"/>
      <c r="F55" s="101"/>
    </row>
    <row r="56" spans="1:6" ht="16.5">
      <c r="A56" s="103" t="s">
        <v>125</v>
      </c>
      <c r="B56" s="102"/>
      <c r="C56" s="113">
        <v>7377</v>
      </c>
      <c r="D56" s="113">
        <v>7456</v>
      </c>
      <c r="E56" s="100"/>
      <c r="F56" s="101"/>
    </row>
    <row r="57" spans="1:6" ht="16.5">
      <c r="A57" s="102"/>
      <c r="B57" s="102"/>
      <c r="C57" s="101"/>
      <c r="D57" s="101"/>
      <c r="F57" s="101"/>
    </row>
    <row r="58" spans="1:6" ht="16.5">
      <c r="A58" s="103" t="s">
        <v>126</v>
      </c>
      <c r="B58" s="102"/>
      <c r="C58" s="113">
        <v>68775</v>
      </c>
      <c r="D58" s="113">
        <v>66668</v>
      </c>
      <c r="F58" s="101"/>
    </row>
    <row r="59" spans="1:6" ht="16.5">
      <c r="A59" s="102"/>
      <c r="B59" s="102"/>
      <c r="C59" s="101"/>
      <c r="D59" s="101"/>
      <c r="F59" s="101"/>
    </row>
    <row r="60" spans="1:4" ht="33">
      <c r="A60" s="121" t="s">
        <v>168</v>
      </c>
      <c r="B60" s="102"/>
      <c r="C60" s="110">
        <v>1.2143935181507666</v>
      </c>
      <c r="D60" s="110">
        <v>1.171618079275558</v>
      </c>
    </row>
    <row r="61" spans="1:4" ht="16.5">
      <c r="A61" s="100"/>
      <c r="B61" s="102"/>
      <c r="C61" s="101"/>
      <c r="D61" s="101"/>
    </row>
    <row r="62" spans="1:4" ht="17.25">
      <c r="A62" s="111" t="s">
        <v>86</v>
      </c>
      <c r="B62" s="102"/>
      <c r="C62" s="101"/>
      <c r="D62" s="101"/>
    </row>
    <row r="63" spans="1:4" ht="17.25">
      <c r="A63" s="111" t="s">
        <v>155</v>
      </c>
      <c r="B63" s="102"/>
      <c r="C63" s="101"/>
      <c r="D63" s="101"/>
    </row>
    <row r="65" spans="3:4" ht="16.5">
      <c r="C65" s="112"/>
      <c r="D65" s="112"/>
    </row>
  </sheetData>
  <printOptions horizontalCentered="1" verticalCentered="1"/>
  <pageMargins left="0.48" right="0.23" top="0.41" bottom="0.28" header="0.34" footer="0.17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E38" sqref="E38"/>
    </sheetView>
  </sheetViews>
  <sheetFormatPr defaultColWidth="9.140625" defaultRowHeight="12.75"/>
  <cols>
    <col min="1" max="1" width="40.140625" style="31" customWidth="1"/>
    <col min="2" max="2" width="5.7109375" style="31" customWidth="1"/>
    <col min="3" max="3" width="4.421875" style="31" customWidth="1"/>
    <col min="4" max="4" width="11.28125" style="31" bestFit="1" customWidth="1"/>
    <col min="5" max="5" width="11.00390625" style="31" bestFit="1" customWidth="1"/>
    <col min="6" max="6" width="14.00390625" style="31" bestFit="1" customWidth="1"/>
    <col min="7" max="7" width="12.00390625" style="31" bestFit="1" customWidth="1"/>
    <col min="8" max="8" width="9.00390625" style="31" bestFit="1" customWidth="1"/>
    <col min="9" max="9" width="2.7109375" style="32" customWidth="1"/>
    <col min="10" max="10" width="16.7109375" style="31" customWidth="1"/>
    <col min="11" max="11" width="11.00390625" style="31" bestFit="1" customWidth="1"/>
    <col min="12" max="13" width="9.140625" style="31" customWidth="1"/>
    <col min="14" max="14" width="12.8515625" style="31" bestFit="1" customWidth="1"/>
    <col min="15" max="16384" width="9.140625" style="31" customWidth="1"/>
  </cols>
  <sheetData>
    <row r="1" ht="15.75">
      <c r="A1" s="30" t="s">
        <v>0</v>
      </c>
    </row>
    <row r="2" ht="15.75">
      <c r="A2" s="30" t="s">
        <v>1</v>
      </c>
    </row>
    <row r="3" ht="15.75">
      <c r="A3" s="30" t="s">
        <v>2</v>
      </c>
    </row>
    <row r="5" ht="15.75">
      <c r="A5" s="30" t="s">
        <v>19</v>
      </c>
    </row>
    <row r="6" ht="15.75">
      <c r="A6" s="30" t="s">
        <v>171</v>
      </c>
    </row>
    <row r="8" spans="4:11" ht="16.5">
      <c r="D8" s="133" t="s">
        <v>169</v>
      </c>
      <c r="E8" s="133"/>
      <c r="F8" s="133"/>
      <c r="G8" s="133"/>
      <c r="H8" s="133"/>
      <c r="I8" s="133"/>
      <c r="J8" s="133"/>
      <c r="K8" s="133"/>
    </row>
    <row r="9" spans="7:9" ht="15.75">
      <c r="G9" s="33" t="s">
        <v>32</v>
      </c>
      <c r="H9" s="34"/>
      <c r="I9" s="35"/>
    </row>
    <row r="10" spans="1:13" s="34" customFormat="1" ht="15.75">
      <c r="A10" s="130" t="s">
        <v>41</v>
      </c>
      <c r="D10" s="33" t="s">
        <v>20</v>
      </c>
      <c r="E10" s="33" t="s">
        <v>22</v>
      </c>
      <c r="F10" s="33" t="s">
        <v>30</v>
      </c>
      <c r="G10" s="33" t="s">
        <v>33</v>
      </c>
      <c r="H10" s="33" t="s">
        <v>34</v>
      </c>
      <c r="I10" s="36"/>
      <c r="J10" s="33" t="s">
        <v>157</v>
      </c>
      <c r="K10" s="33"/>
      <c r="L10" s="33" t="s">
        <v>140</v>
      </c>
      <c r="M10" s="33" t="s">
        <v>142</v>
      </c>
    </row>
    <row r="11" spans="4:13" s="34" customFormat="1" ht="15.75">
      <c r="D11" s="33" t="s">
        <v>21</v>
      </c>
      <c r="E11" s="33" t="s">
        <v>23</v>
      </c>
      <c r="F11" s="33" t="s">
        <v>31</v>
      </c>
      <c r="G11" s="33" t="s">
        <v>24</v>
      </c>
      <c r="H11" s="33" t="s">
        <v>24</v>
      </c>
      <c r="I11" s="36"/>
      <c r="J11" s="33" t="s">
        <v>158</v>
      </c>
      <c r="K11" s="33" t="s">
        <v>139</v>
      </c>
      <c r="L11" s="33" t="s">
        <v>141</v>
      </c>
      <c r="M11" s="33" t="s">
        <v>111</v>
      </c>
    </row>
    <row r="12" spans="4:13" s="34" customFormat="1" ht="15.75">
      <c r="D12" s="33" t="s">
        <v>6</v>
      </c>
      <c r="E12" s="33" t="s">
        <v>6</v>
      </c>
      <c r="F12" s="33" t="s">
        <v>6</v>
      </c>
      <c r="G12" s="33" t="str">
        <f>F12</f>
        <v>RM'000</v>
      </c>
      <c r="H12" s="33" t="s">
        <v>6</v>
      </c>
      <c r="I12" s="36"/>
      <c r="J12" s="33" t="s">
        <v>6</v>
      </c>
      <c r="K12" s="33" t="s">
        <v>6</v>
      </c>
      <c r="L12" s="33" t="s">
        <v>6</v>
      </c>
      <c r="M12" s="33" t="s">
        <v>6</v>
      </c>
    </row>
    <row r="13" spans="1:15" ht="15.75">
      <c r="A13" s="37" t="s">
        <v>49</v>
      </c>
      <c r="N13" s="38"/>
      <c r="O13" s="38"/>
    </row>
    <row r="14" spans="1:15" ht="15.75">
      <c r="A14" s="37"/>
      <c r="N14" s="38"/>
      <c r="O14" s="38"/>
    </row>
    <row r="15" spans="1:15" ht="15.75">
      <c r="A15" s="31" t="s">
        <v>159</v>
      </c>
      <c r="D15" s="42">
        <v>50356</v>
      </c>
      <c r="E15" s="42">
        <v>5628</v>
      </c>
      <c r="F15" s="42">
        <v>0</v>
      </c>
      <c r="G15" s="42">
        <v>-461</v>
      </c>
      <c r="H15" s="42">
        <v>55</v>
      </c>
      <c r="I15" s="131">
        <v>0</v>
      </c>
      <c r="J15" s="42">
        <v>3420</v>
      </c>
      <c r="K15" s="42">
        <v>58998</v>
      </c>
      <c r="L15" s="40">
        <v>214</v>
      </c>
      <c r="M15" s="42">
        <v>59212</v>
      </c>
      <c r="N15" s="38"/>
      <c r="O15" s="38"/>
    </row>
    <row r="16" spans="1:15" ht="15.75">
      <c r="A16" s="39"/>
      <c r="L16" s="40"/>
      <c r="N16" s="38"/>
      <c r="O16" s="38"/>
    </row>
    <row r="17" spans="1:13" ht="15.75">
      <c r="A17" s="31" t="s">
        <v>81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1"/>
      <c r="J17" s="40">
        <v>2117</v>
      </c>
      <c r="K17" s="40">
        <v>2117</v>
      </c>
      <c r="L17" s="40">
        <v>45</v>
      </c>
      <c r="M17" s="42">
        <v>2162</v>
      </c>
    </row>
    <row r="18" spans="1:13" ht="15.75">
      <c r="A18" s="31" t="s">
        <v>46</v>
      </c>
      <c r="D18" s="40">
        <v>0</v>
      </c>
      <c r="E18" s="40">
        <v>0</v>
      </c>
      <c r="F18" s="40">
        <v>0</v>
      </c>
      <c r="G18" s="40">
        <v>37</v>
      </c>
      <c r="H18" s="40">
        <v>0</v>
      </c>
      <c r="I18" s="41"/>
      <c r="J18" s="120">
        <v>0</v>
      </c>
      <c r="K18" s="40">
        <v>37</v>
      </c>
      <c r="L18" s="40">
        <v>0</v>
      </c>
      <c r="M18" s="42">
        <v>37</v>
      </c>
    </row>
    <row r="19" spans="1:13" ht="15.75">
      <c r="A19" s="31" t="s">
        <v>164</v>
      </c>
      <c r="D19" s="40"/>
      <c r="E19" s="40"/>
      <c r="F19" s="40"/>
      <c r="G19" s="40"/>
      <c r="H19" s="40"/>
      <c r="I19" s="41"/>
      <c r="J19" s="120"/>
      <c r="K19" s="40"/>
      <c r="M19" s="42"/>
    </row>
    <row r="20" spans="1:13" ht="15.75">
      <c r="A20" s="31" t="s">
        <v>165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J20" s="40">
        <v>0</v>
      </c>
      <c r="K20" s="40">
        <v>0</v>
      </c>
      <c r="L20" s="40">
        <v>-13</v>
      </c>
      <c r="M20" s="42">
        <v>-13</v>
      </c>
    </row>
    <row r="21" ht="15.75">
      <c r="L21" s="40"/>
    </row>
    <row r="22" spans="1:13" ht="16.5" thickBot="1">
      <c r="A22" s="31" t="s">
        <v>178</v>
      </c>
      <c r="D22" s="43">
        <v>50356</v>
      </c>
      <c r="E22" s="43">
        <v>5628</v>
      </c>
      <c r="F22" s="43">
        <v>0</v>
      </c>
      <c r="G22" s="43">
        <v>-424</v>
      </c>
      <c r="H22" s="43">
        <v>55</v>
      </c>
      <c r="I22" s="43">
        <v>0</v>
      </c>
      <c r="J22" s="43">
        <v>5537</v>
      </c>
      <c r="K22" s="43">
        <v>61152</v>
      </c>
      <c r="L22" s="43">
        <v>246</v>
      </c>
      <c r="M22" s="43">
        <v>61398</v>
      </c>
    </row>
    <row r="23" spans="1:12" ht="16.5" thickTop="1">
      <c r="A23" s="44"/>
      <c r="B23" s="32"/>
      <c r="C23" s="32"/>
      <c r="D23" s="41"/>
      <c r="E23" s="41"/>
      <c r="F23" s="41"/>
      <c r="G23" s="41"/>
      <c r="H23" s="41"/>
      <c r="I23" s="41"/>
      <c r="J23" s="41"/>
      <c r="K23" s="41"/>
      <c r="L23" s="40"/>
    </row>
    <row r="24" spans="4:12" ht="16.5">
      <c r="D24" s="133" t="s">
        <v>169</v>
      </c>
      <c r="E24" s="133"/>
      <c r="F24" s="133"/>
      <c r="G24" s="133"/>
      <c r="H24" s="133"/>
      <c r="I24" s="133"/>
      <c r="J24" s="133"/>
      <c r="K24" s="133"/>
      <c r="L24" s="32"/>
    </row>
    <row r="25" spans="7:12" s="34" customFormat="1" ht="15.75">
      <c r="G25" s="33" t="s">
        <v>32</v>
      </c>
      <c r="I25" s="35"/>
      <c r="J25" s="33" t="s">
        <v>66</v>
      </c>
      <c r="L25" s="35"/>
    </row>
    <row r="26" spans="1:13" s="34" customFormat="1" ht="15.75">
      <c r="A26" s="130" t="s">
        <v>41</v>
      </c>
      <c r="D26" s="33" t="s">
        <v>20</v>
      </c>
      <c r="E26" s="33" t="s">
        <v>22</v>
      </c>
      <c r="F26" s="33" t="s">
        <v>30</v>
      </c>
      <c r="G26" s="33" t="s">
        <v>33</v>
      </c>
      <c r="H26" s="33" t="s">
        <v>34</v>
      </c>
      <c r="I26" s="36"/>
      <c r="J26" s="33" t="s">
        <v>67</v>
      </c>
      <c r="K26" s="33"/>
      <c r="L26" s="33" t="s">
        <v>140</v>
      </c>
      <c r="M26" s="33" t="s">
        <v>142</v>
      </c>
    </row>
    <row r="27" spans="4:13" s="34" customFormat="1" ht="15.75">
      <c r="D27" s="33" t="s">
        <v>21</v>
      </c>
      <c r="E27" s="33" t="s">
        <v>23</v>
      </c>
      <c r="F27" s="33" t="s">
        <v>31</v>
      </c>
      <c r="G27" s="33" t="s">
        <v>24</v>
      </c>
      <c r="H27" s="33" t="s">
        <v>24</v>
      </c>
      <c r="I27" s="36"/>
      <c r="J27" s="33" t="s">
        <v>68</v>
      </c>
      <c r="K27" s="33" t="s">
        <v>139</v>
      </c>
      <c r="L27" s="33" t="s">
        <v>141</v>
      </c>
      <c r="M27" s="33" t="s">
        <v>111</v>
      </c>
    </row>
    <row r="28" spans="4:13" s="34" customFormat="1" ht="15.75">
      <c r="D28" s="33" t="s">
        <v>6</v>
      </c>
      <c r="E28" s="33" t="s">
        <v>6</v>
      </c>
      <c r="F28" s="33" t="s">
        <v>6</v>
      </c>
      <c r="G28" s="33" t="str">
        <f>F28</f>
        <v>RM'000</v>
      </c>
      <c r="H28" s="33" t="s">
        <v>6</v>
      </c>
      <c r="I28" s="36"/>
      <c r="J28" s="33" t="s">
        <v>6</v>
      </c>
      <c r="K28" s="33" t="s">
        <v>6</v>
      </c>
      <c r="L28" s="33" t="s">
        <v>6</v>
      </c>
      <c r="M28" s="33" t="s">
        <v>6</v>
      </c>
    </row>
    <row r="29" spans="1:12" ht="15.75">
      <c r="A29" s="37" t="s">
        <v>50</v>
      </c>
      <c r="L29" s="41"/>
    </row>
    <row r="30" spans="1:15" ht="15.75">
      <c r="A30" s="31" t="s">
        <v>137</v>
      </c>
      <c r="N30" s="38"/>
      <c r="O30" s="38"/>
    </row>
    <row r="31" spans="1:15" ht="15.75">
      <c r="A31" s="117" t="s">
        <v>145</v>
      </c>
      <c r="D31" s="40">
        <v>50356</v>
      </c>
      <c r="E31" s="40">
        <v>5628</v>
      </c>
      <c r="F31" s="40">
        <v>84</v>
      </c>
      <c r="G31" s="40">
        <v>-400</v>
      </c>
      <c r="H31" s="40">
        <v>55</v>
      </c>
      <c r="I31" s="41"/>
      <c r="J31" s="40">
        <v>-1156</v>
      </c>
      <c r="K31" s="40">
        <v>54567</v>
      </c>
      <c r="L31" s="31">
        <v>155</v>
      </c>
      <c r="M31" s="42">
        <v>54722</v>
      </c>
      <c r="N31" s="38"/>
      <c r="O31" s="38"/>
    </row>
    <row r="32" spans="1:15" ht="15.75">
      <c r="A32" s="117" t="s">
        <v>146</v>
      </c>
      <c r="D32" s="118">
        <v>0</v>
      </c>
      <c r="E32" s="118">
        <v>0</v>
      </c>
      <c r="F32" s="118">
        <v>-84</v>
      </c>
      <c r="G32" s="118">
        <v>0</v>
      </c>
      <c r="H32" s="118">
        <v>0</v>
      </c>
      <c r="I32" s="118"/>
      <c r="J32" s="118">
        <v>84</v>
      </c>
      <c r="K32" s="118">
        <v>0</v>
      </c>
      <c r="L32" s="118">
        <v>0</v>
      </c>
      <c r="M32" s="119">
        <v>0</v>
      </c>
      <c r="N32" s="38"/>
      <c r="O32" s="38"/>
    </row>
    <row r="33" spans="1:15" ht="15.75">
      <c r="A33" s="117" t="s">
        <v>147</v>
      </c>
      <c r="D33" s="40">
        <v>50356</v>
      </c>
      <c r="E33" s="40">
        <v>5628</v>
      </c>
      <c r="F33" s="40">
        <v>0</v>
      </c>
      <c r="G33" s="40">
        <v>-400</v>
      </c>
      <c r="H33" s="40">
        <v>55</v>
      </c>
      <c r="I33" s="41"/>
      <c r="J33" s="40">
        <v>-1072</v>
      </c>
      <c r="K33" s="40">
        <v>54567</v>
      </c>
      <c r="L33" s="40">
        <v>155</v>
      </c>
      <c r="M33" s="40">
        <v>54722</v>
      </c>
      <c r="N33" s="38"/>
      <c r="O33" s="38"/>
    </row>
    <row r="34" spans="1:15" ht="15.75">
      <c r="A34" s="39"/>
      <c r="N34" s="38"/>
      <c r="O34" s="38"/>
    </row>
    <row r="35" spans="1:13" ht="15.75">
      <c r="A35" s="31" t="s">
        <v>81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1"/>
      <c r="J35" s="40">
        <v>2480</v>
      </c>
      <c r="K35" s="40">
        <v>2480</v>
      </c>
      <c r="L35" s="31">
        <v>30</v>
      </c>
      <c r="M35" s="42">
        <v>2510</v>
      </c>
    </row>
    <row r="36" spans="1:13" ht="15.75">
      <c r="A36" s="31" t="s">
        <v>46</v>
      </c>
      <c r="D36" s="40">
        <v>0</v>
      </c>
      <c r="E36" s="40">
        <v>0</v>
      </c>
      <c r="F36" s="40">
        <v>0</v>
      </c>
      <c r="G36" s="40">
        <v>380</v>
      </c>
      <c r="H36" s="40">
        <v>0</v>
      </c>
      <c r="I36" s="41"/>
      <c r="J36" s="120">
        <v>0</v>
      </c>
      <c r="K36" s="40">
        <v>380</v>
      </c>
      <c r="L36" s="40">
        <v>0</v>
      </c>
      <c r="M36" s="42">
        <v>380</v>
      </c>
    </row>
    <row r="38" spans="1:13" ht="16.5" thickBot="1">
      <c r="A38" s="31" t="s">
        <v>179</v>
      </c>
      <c r="D38" s="43">
        <v>50356</v>
      </c>
      <c r="E38" s="43">
        <v>5628</v>
      </c>
      <c r="F38" s="43">
        <v>0</v>
      </c>
      <c r="G38" s="43">
        <v>-20</v>
      </c>
      <c r="H38" s="43">
        <v>55</v>
      </c>
      <c r="I38" s="43">
        <v>0</v>
      </c>
      <c r="J38" s="43">
        <v>1408</v>
      </c>
      <c r="K38" s="43">
        <v>57427</v>
      </c>
      <c r="L38" s="43">
        <v>185</v>
      </c>
      <c r="M38" s="43">
        <v>57612</v>
      </c>
    </row>
    <row r="39" ht="18" thickTop="1">
      <c r="A39" s="3"/>
    </row>
    <row r="41" ht="17.25">
      <c r="A41" s="3" t="s">
        <v>87</v>
      </c>
    </row>
    <row r="42" ht="17.25">
      <c r="A42" s="3" t="s">
        <v>155</v>
      </c>
    </row>
  </sheetData>
  <mergeCells count="2">
    <mergeCell ref="D8:K8"/>
    <mergeCell ref="D24:K24"/>
  </mergeCells>
  <printOptions/>
  <pageMargins left="0.39" right="0.4" top="0.77" bottom="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45">
      <selection activeCell="C30" sqref="C30:C36"/>
    </sheetView>
  </sheetViews>
  <sheetFormatPr defaultColWidth="9.140625" defaultRowHeight="12.75"/>
  <cols>
    <col min="1" max="1" width="50.7109375" style="1" customWidth="1"/>
    <col min="2" max="2" width="6.140625" style="1" bestFit="1" customWidth="1"/>
    <col min="3" max="3" width="17.140625" style="1" customWidth="1"/>
    <col min="4" max="4" width="15.57421875" style="1" customWidth="1"/>
    <col min="5" max="5" width="2.8515625" style="1" customWidth="1"/>
    <col min="6" max="6" width="16.28125" style="1" customWidth="1"/>
    <col min="7" max="7" width="15.7109375" style="1" bestFit="1" customWidth="1"/>
    <col min="8" max="16384" width="9.140625" style="1" customWidth="1"/>
  </cols>
  <sheetData>
    <row r="1" spans="1:3" ht="15">
      <c r="A1" s="4" t="s">
        <v>0</v>
      </c>
      <c r="C1" s="9"/>
    </row>
    <row r="2" spans="1:3" ht="15">
      <c r="A2" s="4" t="s">
        <v>1</v>
      </c>
      <c r="C2" s="9"/>
    </row>
    <row r="3" spans="1:3" ht="15">
      <c r="A3" s="4" t="s">
        <v>2</v>
      </c>
      <c r="C3" s="9"/>
    </row>
    <row r="4" spans="3:4" ht="15">
      <c r="C4" s="9"/>
      <c r="D4" s="5"/>
    </row>
    <row r="5" spans="1:4" ht="15">
      <c r="A5" s="4" t="s">
        <v>25</v>
      </c>
      <c r="C5" s="9"/>
      <c r="D5" s="5"/>
    </row>
    <row r="6" spans="1:6" ht="15">
      <c r="A6" s="4" t="s">
        <v>171</v>
      </c>
      <c r="C6" s="9"/>
      <c r="D6" s="5"/>
      <c r="E6" s="6"/>
      <c r="F6" s="6"/>
    </row>
    <row r="7" spans="3:6" ht="15">
      <c r="C7" s="9"/>
      <c r="D7" s="5"/>
      <c r="E7" s="6"/>
      <c r="F7" s="6"/>
    </row>
    <row r="8" spans="3:6" ht="15">
      <c r="C8" s="10" t="s">
        <v>180</v>
      </c>
      <c r="D8" s="10" t="s">
        <v>180</v>
      </c>
      <c r="E8" s="6"/>
      <c r="F8" s="6"/>
    </row>
    <row r="9" spans="2:6" ht="15">
      <c r="B9" s="4"/>
      <c r="C9" s="10" t="s">
        <v>45</v>
      </c>
      <c r="D9" s="7" t="s">
        <v>45</v>
      </c>
      <c r="E9" s="6"/>
      <c r="F9" s="6"/>
    </row>
    <row r="10" spans="2:5" ht="15">
      <c r="B10" s="4"/>
      <c r="C10" s="10" t="s">
        <v>172</v>
      </c>
      <c r="D10" s="10" t="s">
        <v>173</v>
      </c>
      <c r="E10" s="4"/>
    </row>
    <row r="11" spans="3:5" ht="15">
      <c r="C11" s="10" t="s">
        <v>14</v>
      </c>
      <c r="D11" s="7" t="s">
        <v>14</v>
      </c>
      <c r="E11" s="4"/>
    </row>
    <row r="12" spans="3:5" ht="15">
      <c r="C12" s="7"/>
      <c r="D12" s="7"/>
      <c r="E12" s="4"/>
    </row>
    <row r="13" spans="1:5" ht="15">
      <c r="A13" s="1" t="s">
        <v>138</v>
      </c>
      <c r="C13" s="11">
        <v>2193</v>
      </c>
      <c r="D13" s="12">
        <v>3049</v>
      </c>
      <c r="E13" s="4"/>
    </row>
    <row r="14" spans="1:5" ht="15">
      <c r="A14" s="13" t="s">
        <v>53</v>
      </c>
      <c r="C14" s="14"/>
      <c r="D14" s="14"/>
      <c r="E14" s="4"/>
    </row>
    <row r="15" spans="1:5" ht="15">
      <c r="A15" s="28" t="s">
        <v>54</v>
      </c>
      <c r="C15" s="14">
        <v>2606.639245</v>
      </c>
      <c r="D15" s="14">
        <v>2445.82458</v>
      </c>
      <c r="E15" s="4"/>
    </row>
    <row r="16" spans="1:5" ht="15">
      <c r="A16" s="28" t="s">
        <v>55</v>
      </c>
      <c r="C16" s="14">
        <v>-292.49633</v>
      </c>
      <c r="D16" s="14">
        <v>672.3127999999999</v>
      </c>
      <c r="E16" s="4"/>
    </row>
    <row r="17" spans="1:4" ht="15">
      <c r="A17" s="16"/>
      <c r="C17" s="17"/>
      <c r="D17" s="17"/>
    </row>
    <row r="18" spans="1:6" ht="15">
      <c r="A18" s="15" t="s">
        <v>69</v>
      </c>
      <c r="C18" s="19">
        <v>4507.142915</v>
      </c>
      <c r="D18" s="19">
        <v>6167.13738</v>
      </c>
      <c r="F18" s="22"/>
    </row>
    <row r="19" spans="1:4" ht="15">
      <c r="A19" s="18"/>
      <c r="C19" s="19"/>
      <c r="D19" s="19"/>
    </row>
    <row r="20" spans="1:4" ht="15">
      <c r="A20" s="20" t="s">
        <v>56</v>
      </c>
      <c r="C20" s="20"/>
      <c r="D20" s="20"/>
    </row>
    <row r="21" spans="1:4" ht="15">
      <c r="A21" s="28" t="s">
        <v>57</v>
      </c>
      <c r="C21" s="14">
        <v>491.05</v>
      </c>
      <c r="D21" s="14">
        <v>-1930.6667200000002</v>
      </c>
    </row>
    <row r="22" spans="1:4" ht="15">
      <c r="A22" s="28" t="s">
        <v>58</v>
      </c>
      <c r="C22" s="17">
        <v>-14</v>
      </c>
      <c r="D22" s="17">
        <v>540.0372600000001</v>
      </c>
    </row>
    <row r="23" spans="1:6" ht="15">
      <c r="A23" s="15" t="s">
        <v>151</v>
      </c>
      <c r="C23" s="19">
        <v>4984.1929150000005</v>
      </c>
      <c r="D23" s="19">
        <v>4776.50792</v>
      </c>
      <c r="F23" s="22"/>
    </row>
    <row r="24" spans="1:6" ht="15">
      <c r="A24" s="15"/>
      <c r="C24" s="19"/>
      <c r="D24" s="19"/>
      <c r="F24" s="22"/>
    </row>
    <row r="25" spans="1:6" ht="15">
      <c r="A25" s="15" t="s">
        <v>152</v>
      </c>
      <c r="C25" s="17">
        <v>-463.038</v>
      </c>
      <c r="D25" s="17">
        <v>-226.61216000000002</v>
      </c>
      <c r="F25" s="22"/>
    </row>
    <row r="26" spans="1:6" ht="15">
      <c r="A26" s="15" t="s">
        <v>160</v>
      </c>
      <c r="C26" s="19">
        <v>4521.154915000001</v>
      </c>
      <c r="D26" s="19">
        <v>4549.89576</v>
      </c>
      <c r="F26" s="22"/>
    </row>
    <row r="27" spans="1:6" ht="15">
      <c r="A27" s="15"/>
      <c r="C27" s="19"/>
      <c r="F27" s="22"/>
    </row>
    <row r="28" spans="1:4" ht="15">
      <c r="A28" s="21" t="s">
        <v>27</v>
      </c>
      <c r="C28" s="14"/>
      <c r="D28" s="14"/>
    </row>
    <row r="29" spans="3:4" ht="15">
      <c r="C29" s="22"/>
      <c r="D29" s="22"/>
    </row>
    <row r="30" spans="1:4" ht="15">
      <c r="A30" s="15" t="s">
        <v>62</v>
      </c>
      <c r="C30" s="14">
        <v>194.92333</v>
      </c>
      <c r="D30" s="14">
        <v>222.05168999999998</v>
      </c>
    </row>
    <row r="31" spans="1:4" ht="15">
      <c r="A31" s="1" t="s">
        <v>153</v>
      </c>
      <c r="C31" s="45">
        <v>0</v>
      </c>
      <c r="D31" s="45">
        <v>3.031</v>
      </c>
    </row>
    <row r="32" spans="1:4" ht="15">
      <c r="A32" s="15" t="s">
        <v>181</v>
      </c>
      <c r="C32" s="45">
        <v>0</v>
      </c>
      <c r="D32" s="45">
        <v>1000</v>
      </c>
    </row>
    <row r="33" spans="1:4" ht="15">
      <c r="A33" s="15" t="s">
        <v>71</v>
      </c>
      <c r="C33" s="14">
        <v>215</v>
      </c>
      <c r="D33" s="14">
        <v>12.32</v>
      </c>
    </row>
    <row r="34" spans="1:4" ht="15">
      <c r="A34" s="15" t="s">
        <v>70</v>
      </c>
      <c r="C34" s="14">
        <v>-2840.642277000001</v>
      </c>
      <c r="D34" s="14">
        <v>-1073.0126599999999</v>
      </c>
    </row>
    <row r="35" spans="1:4" ht="15">
      <c r="A35" s="15" t="s">
        <v>182</v>
      </c>
      <c r="C35" s="14">
        <v>-3909</v>
      </c>
      <c r="D35" s="14">
        <v>0</v>
      </c>
    </row>
    <row r="36" spans="1:4" ht="15">
      <c r="A36" s="15" t="s">
        <v>183</v>
      </c>
      <c r="C36" s="17">
        <v>-1800</v>
      </c>
      <c r="D36" s="17">
        <v>0</v>
      </c>
    </row>
    <row r="37" spans="1:4" ht="15">
      <c r="A37" s="15" t="s">
        <v>28</v>
      </c>
      <c r="C37" s="19">
        <v>-8139.718947000001</v>
      </c>
      <c r="D37" s="19">
        <v>164.39003000000002</v>
      </c>
    </row>
    <row r="38" spans="1:4" ht="15">
      <c r="A38" s="20"/>
      <c r="C38" s="14"/>
      <c r="D38" s="14"/>
    </row>
    <row r="39" spans="1:4" ht="15">
      <c r="A39" s="21" t="s">
        <v>29</v>
      </c>
      <c r="C39" s="14"/>
      <c r="D39" s="14"/>
    </row>
    <row r="40" spans="1:4" ht="15">
      <c r="A40" s="21"/>
      <c r="C40" s="14"/>
      <c r="D40" s="14"/>
    </row>
    <row r="41" spans="1:4" ht="15">
      <c r="A41" s="15" t="s">
        <v>61</v>
      </c>
      <c r="C41" s="14">
        <v>-2.431</v>
      </c>
      <c r="D41" s="14">
        <v>-20.675</v>
      </c>
    </row>
    <row r="42" spans="1:4" ht="15">
      <c r="A42" s="15" t="s">
        <v>161</v>
      </c>
      <c r="C42" s="17">
        <v>0</v>
      </c>
      <c r="D42" s="17">
        <v>-594.1</v>
      </c>
    </row>
    <row r="43" spans="1:4" ht="15">
      <c r="A43" s="15" t="s">
        <v>170</v>
      </c>
      <c r="C43" s="23">
        <v>-2.431</v>
      </c>
      <c r="D43" s="23">
        <v>-614.775</v>
      </c>
    </row>
    <row r="44" spans="1:4" ht="15">
      <c r="A44" s="21"/>
      <c r="C44" s="2"/>
      <c r="D44" s="2"/>
    </row>
    <row r="45" spans="1:4" ht="15">
      <c r="A45" s="21" t="s">
        <v>47</v>
      </c>
      <c r="C45" s="14">
        <v>-3620.9950320000003</v>
      </c>
      <c r="D45" s="14">
        <v>4099.51079</v>
      </c>
    </row>
    <row r="46" spans="1:4" ht="15">
      <c r="A46" s="21" t="s">
        <v>15</v>
      </c>
      <c r="C46" s="14"/>
      <c r="D46" s="14"/>
    </row>
    <row r="47" spans="1:4" ht="15">
      <c r="A47" s="21" t="s">
        <v>51</v>
      </c>
      <c r="C47" s="22"/>
      <c r="D47" s="22"/>
    </row>
    <row r="48" spans="1:4" ht="15">
      <c r="A48" s="21" t="s">
        <v>52</v>
      </c>
      <c r="C48" s="24">
        <v>15990</v>
      </c>
      <c r="D48" s="24">
        <v>13093.771</v>
      </c>
    </row>
    <row r="49" spans="3:4" ht="15">
      <c r="C49" s="14"/>
      <c r="D49" s="14"/>
    </row>
    <row r="50" spans="1:4" ht="15">
      <c r="A50" s="21" t="s">
        <v>59</v>
      </c>
      <c r="C50" s="14"/>
      <c r="D50" s="14"/>
    </row>
    <row r="51" spans="1:4" ht="15.75" thickBot="1">
      <c r="A51" s="4" t="s">
        <v>60</v>
      </c>
      <c r="C51" s="25">
        <v>12369.004968</v>
      </c>
      <c r="D51" s="25">
        <v>17193.28179</v>
      </c>
    </row>
    <row r="52" spans="1:4" ht="15.75" thickTop="1">
      <c r="A52" s="26"/>
      <c r="B52" s="22"/>
      <c r="C52" s="14"/>
      <c r="D52" s="27"/>
    </row>
    <row r="53" spans="1:4" ht="15">
      <c r="A53" s="21" t="s">
        <v>59</v>
      </c>
      <c r="B53" s="22"/>
      <c r="C53" s="14"/>
      <c r="D53" s="27"/>
    </row>
    <row r="54" spans="1:4" ht="15" hidden="1">
      <c r="A54" s="4" t="s">
        <v>60</v>
      </c>
      <c r="B54" s="22"/>
      <c r="C54" s="14"/>
      <c r="D54" s="27"/>
    </row>
    <row r="55" spans="1:4" ht="15">
      <c r="A55" s="26" t="s">
        <v>63</v>
      </c>
      <c r="B55" s="22"/>
      <c r="C55" s="14">
        <v>9992</v>
      </c>
      <c r="D55" s="14">
        <v>14998.5</v>
      </c>
    </row>
    <row r="56" spans="1:4" ht="15">
      <c r="A56" s="26" t="s">
        <v>64</v>
      </c>
      <c r="B56" s="22"/>
      <c r="C56" s="14">
        <v>2377</v>
      </c>
      <c r="D56" s="14">
        <v>2194</v>
      </c>
    </row>
    <row r="57" spans="1:4" ht="15">
      <c r="A57" s="26" t="s">
        <v>154</v>
      </c>
      <c r="B57" s="22"/>
      <c r="C57" s="14"/>
      <c r="D57" s="27">
        <v>0</v>
      </c>
    </row>
    <row r="58" spans="1:4" ht="15.75" thickBot="1">
      <c r="A58" s="26"/>
      <c r="B58" s="22"/>
      <c r="C58" s="29">
        <v>12369</v>
      </c>
      <c r="D58" s="29">
        <v>17192.5</v>
      </c>
    </row>
    <row r="59" spans="1:4" ht="15.75" thickTop="1">
      <c r="A59" s="26"/>
      <c r="B59" s="22"/>
      <c r="C59" s="14"/>
      <c r="D59" s="27"/>
    </row>
    <row r="60" spans="1:4" ht="15">
      <c r="A60" s="8" t="s">
        <v>88</v>
      </c>
      <c r="D60" s="22"/>
    </row>
    <row r="61" ht="15">
      <c r="A61" s="8" t="s">
        <v>162</v>
      </c>
    </row>
    <row r="62" ht="15">
      <c r="C62" s="22"/>
    </row>
    <row r="63" ht="15">
      <c r="A63" s="1" t="s">
        <v>163</v>
      </c>
    </row>
    <row r="64" ht="15">
      <c r="A64" s="1" t="s">
        <v>48</v>
      </c>
    </row>
    <row r="66" spans="3:4" ht="15">
      <c r="C66" s="116"/>
      <c r="D66" s="22"/>
    </row>
    <row r="68" ht="15">
      <c r="A68" s="116"/>
    </row>
    <row r="69" ht="15">
      <c r="A69" s="116"/>
    </row>
    <row r="70" ht="15">
      <c r="A70" s="116"/>
    </row>
    <row r="74" ht="14.25" customHeight="1"/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H1" sqref="H1"/>
    </sheetView>
  </sheetViews>
  <sheetFormatPr defaultColWidth="9.140625" defaultRowHeight="12.75"/>
  <cols>
    <col min="1" max="1" width="37.8515625" style="47" customWidth="1"/>
    <col min="2" max="2" width="1.7109375" style="47" customWidth="1"/>
    <col min="3" max="3" width="17.7109375" style="47" customWidth="1"/>
    <col min="4" max="4" width="1.421875" style="47" customWidth="1"/>
    <col min="5" max="6" width="12.7109375" style="79" customWidth="1"/>
    <col min="7" max="7" width="2.7109375" style="79" customWidth="1"/>
    <col min="8" max="9" width="17.28125" style="79" customWidth="1"/>
    <col min="10" max="10" width="17.7109375" style="47" customWidth="1"/>
    <col min="11" max="11" width="13.140625" style="57" bestFit="1" customWidth="1"/>
    <col min="12" max="12" width="10.57421875" style="48" customWidth="1"/>
    <col min="13" max="16384" width="9.140625" style="47" customWidth="1"/>
  </cols>
  <sheetData>
    <row r="1" spans="1:10" ht="16.5">
      <c r="A1" s="46" t="s">
        <v>0</v>
      </c>
      <c r="J1" s="47" t="s">
        <v>15</v>
      </c>
    </row>
    <row r="2" ht="16.5">
      <c r="A2" s="46" t="s">
        <v>1</v>
      </c>
    </row>
    <row r="3" ht="16.5">
      <c r="A3" s="46" t="s">
        <v>2</v>
      </c>
    </row>
    <row r="5" ht="16.5">
      <c r="A5" s="46" t="s">
        <v>3</v>
      </c>
    </row>
    <row r="6" ht="16.5">
      <c r="A6" s="46" t="s">
        <v>89</v>
      </c>
    </row>
    <row r="7" ht="16.5">
      <c r="A7" s="46" t="s">
        <v>77</v>
      </c>
    </row>
    <row r="9" spans="3:10" ht="16.5">
      <c r="C9" s="49" t="s">
        <v>7</v>
      </c>
      <c r="D9" s="46"/>
      <c r="J9" s="49" t="s">
        <v>8</v>
      </c>
    </row>
    <row r="10" spans="3:10" ht="16.5">
      <c r="C10" s="51"/>
      <c r="D10" s="46"/>
      <c r="J10" s="51"/>
    </row>
    <row r="11" spans="3:10" ht="16.5">
      <c r="C11" s="52" t="s">
        <v>92</v>
      </c>
      <c r="D11" s="46"/>
      <c r="J11" s="52" t="s">
        <v>92</v>
      </c>
    </row>
    <row r="12" spans="2:10" ht="16.5">
      <c r="B12" s="46"/>
      <c r="C12" s="53" t="s">
        <v>10</v>
      </c>
      <c r="D12" s="46"/>
      <c r="J12" s="53" t="s">
        <v>10</v>
      </c>
    </row>
    <row r="13" spans="2:10" ht="16.5">
      <c r="B13" s="54"/>
      <c r="C13" s="53" t="s">
        <v>42</v>
      </c>
      <c r="D13" s="46"/>
      <c r="J13" s="53" t="s">
        <v>12</v>
      </c>
    </row>
    <row r="14" spans="2:10" ht="16.5">
      <c r="B14" s="46"/>
      <c r="C14" s="53" t="s">
        <v>90</v>
      </c>
      <c r="D14" s="46"/>
      <c r="J14" s="55" t="str">
        <f>C14</f>
        <v>30/06/2006</v>
      </c>
    </row>
    <row r="15" spans="3:10" ht="16.5">
      <c r="C15" s="53" t="s">
        <v>14</v>
      </c>
      <c r="D15" s="46"/>
      <c r="J15" s="53" t="s">
        <v>14</v>
      </c>
    </row>
    <row r="16" spans="3:12" ht="16.5">
      <c r="C16" s="54" t="s">
        <v>95</v>
      </c>
      <c r="D16" s="89"/>
      <c r="E16" s="80" t="s">
        <v>94</v>
      </c>
      <c r="F16" s="80" t="s">
        <v>96</v>
      </c>
      <c r="G16" s="80"/>
      <c r="H16" s="80" t="s">
        <v>97</v>
      </c>
      <c r="I16" s="80"/>
      <c r="K16" s="50" t="s">
        <v>94</v>
      </c>
      <c r="L16" s="75" t="s">
        <v>97</v>
      </c>
    </row>
    <row r="17" ht="16.5">
      <c r="D17" s="89"/>
    </row>
    <row r="18" spans="1:12" ht="47.25">
      <c r="A18" s="47" t="s">
        <v>4</v>
      </c>
      <c r="C18" s="56">
        <f>+J18-27226</f>
        <v>9090</v>
      </c>
      <c r="D18" s="90"/>
      <c r="E18" s="81">
        <v>9964</v>
      </c>
      <c r="F18" s="81">
        <f>+E18-C18</f>
        <v>874</v>
      </c>
      <c r="G18" s="81"/>
      <c r="H18" s="82" t="s">
        <v>98</v>
      </c>
      <c r="I18" s="82"/>
      <c r="J18" s="56">
        <v>36316</v>
      </c>
      <c r="K18" s="57">
        <v>37190</v>
      </c>
      <c r="L18" s="78">
        <f>+K18-J18</f>
        <v>874</v>
      </c>
    </row>
    <row r="19" spans="3:10" ht="16.5">
      <c r="C19" s="56"/>
      <c r="D19" s="90"/>
      <c r="E19" s="81"/>
      <c r="F19" s="81"/>
      <c r="G19" s="81"/>
      <c r="H19" s="81"/>
      <c r="I19" s="81"/>
      <c r="J19" s="56"/>
    </row>
    <row r="20" spans="1:10" ht="16.5">
      <c r="A20" s="58"/>
      <c r="C20" s="56"/>
      <c r="D20" s="90"/>
      <c r="E20" s="81"/>
      <c r="F20" s="81"/>
      <c r="G20" s="81"/>
      <c r="H20" s="81"/>
      <c r="I20" s="81"/>
      <c r="J20" s="56"/>
    </row>
    <row r="21" spans="1:12" ht="141.75">
      <c r="A21" s="47" t="s">
        <v>35</v>
      </c>
      <c r="C21" s="56">
        <f>+C26-C18-C23</f>
        <v>-8935</v>
      </c>
      <c r="D21" s="90"/>
      <c r="E21" s="81">
        <v>-11104</v>
      </c>
      <c r="F21" s="81">
        <f>+E21-C21</f>
        <v>-2169</v>
      </c>
      <c r="G21" s="81"/>
      <c r="H21" s="83" t="s">
        <v>99</v>
      </c>
      <c r="I21" s="83"/>
      <c r="J21" s="56">
        <f>+J26-J18-J23</f>
        <v>-35212</v>
      </c>
      <c r="K21" s="57">
        <f>+K26-K18-K23</f>
        <v>-37381</v>
      </c>
      <c r="L21" s="78">
        <f>+K21-J21</f>
        <v>-2169</v>
      </c>
    </row>
    <row r="22" spans="3:10" ht="16.5">
      <c r="C22" s="56"/>
      <c r="D22" s="90"/>
      <c r="E22" s="81"/>
      <c r="F22" s="81"/>
      <c r="G22" s="81"/>
      <c r="H22" s="81"/>
      <c r="I22" s="81"/>
      <c r="J22" s="56"/>
    </row>
    <row r="23" spans="1:12" ht="78.75">
      <c r="A23" s="47" t="s">
        <v>5</v>
      </c>
      <c r="C23" s="59">
        <f>+J23-1004</f>
        <v>303</v>
      </c>
      <c r="D23" s="90"/>
      <c r="E23" s="81">
        <v>1613</v>
      </c>
      <c r="F23" s="81">
        <f>+E23-C23</f>
        <v>1310</v>
      </c>
      <c r="G23" s="81"/>
      <c r="H23" s="83" t="s">
        <v>100</v>
      </c>
      <c r="I23" s="83"/>
      <c r="J23" s="59">
        <v>1307</v>
      </c>
      <c r="K23" s="62">
        <v>2617</v>
      </c>
      <c r="L23" s="78">
        <f>+K23-J23</f>
        <v>1310</v>
      </c>
    </row>
    <row r="24" spans="3:10" ht="16.5">
      <c r="C24" s="56"/>
      <c r="D24" s="90"/>
      <c r="E24" s="81"/>
      <c r="F24" s="81"/>
      <c r="G24" s="81"/>
      <c r="H24" s="81"/>
      <c r="I24" s="81"/>
      <c r="J24" s="56"/>
    </row>
    <row r="25" spans="3:10" ht="16.5">
      <c r="C25" s="56"/>
      <c r="D25" s="90"/>
      <c r="E25" s="81"/>
      <c r="F25" s="81"/>
      <c r="G25" s="81"/>
      <c r="H25" s="81"/>
      <c r="I25" s="81"/>
      <c r="J25" s="56"/>
    </row>
    <row r="26" spans="1:12" ht="16.5">
      <c r="A26" s="47" t="s">
        <v>84</v>
      </c>
      <c r="C26" s="56">
        <f>C34-C28-C31-C29</f>
        <v>458</v>
      </c>
      <c r="D26" s="90"/>
      <c r="E26" s="81">
        <f>E34-E28-E31-E29</f>
        <v>473</v>
      </c>
      <c r="F26" s="81">
        <f>+E26-C26</f>
        <v>15</v>
      </c>
      <c r="G26" s="81"/>
      <c r="H26" s="81"/>
      <c r="I26" s="81"/>
      <c r="J26" s="56">
        <f>J34-J28-J31-J29</f>
        <v>2411</v>
      </c>
      <c r="K26" s="57">
        <f>K34-K28-K31-K29</f>
        <v>2426</v>
      </c>
      <c r="L26" s="78">
        <f>+K26-J26</f>
        <v>15</v>
      </c>
    </row>
    <row r="27" spans="3:10" ht="16.5">
      <c r="C27" s="56"/>
      <c r="D27" s="90"/>
      <c r="E27" s="81"/>
      <c r="F27" s="81"/>
      <c r="G27" s="81"/>
      <c r="H27" s="81"/>
      <c r="I27" s="81"/>
      <c r="J27" s="56"/>
    </row>
    <row r="28" spans="1:12" ht="16.5">
      <c r="A28" s="47" t="s">
        <v>36</v>
      </c>
      <c r="C28" s="60">
        <f>J28+70</f>
        <v>-61</v>
      </c>
      <c r="D28" s="90"/>
      <c r="E28" s="84">
        <v>-61</v>
      </c>
      <c r="F28" s="81">
        <f>+E28-C28</f>
        <v>0</v>
      </c>
      <c r="G28" s="81"/>
      <c r="H28" s="84"/>
      <c r="I28" s="84"/>
      <c r="J28" s="60">
        <v>-131</v>
      </c>
      <c r="K28" s="61">
        <v>-131</v>
      </c>
      <c r="L28" s="78">
        <f>+K28-J28</f>
        <v>0</v>
      </c>
    </row>
    <row r="29" spans="1:12" ht="16.5">
      <c r="A29" s="47" t="s">
        <v>83</v>
      </c>
      <c r="C29" s="60">
        <f>+J29-2</f>
        <v>0</v>
      </c>
      <c r="D29" s="90"/>
      <c r="E29" s="84">
        <v>0</v>
      </c>
      <c r="F29" s="81">
        <f>+E29-C29</f>
        <v>0</v>
      </c>
      <c r="G29" s="81"/>
      <c r="H29" s="84"/>
      <c r="I29" s="84"/>
      <c r="J29" s="60">
        <v>2</v>
      </c>
      <c r="K29" s="61">
        <v>2</v>
      </c>
      <c r="L29" s="78">
        <f>+K29-J29</f>
        <v>0</v>
      </c>
    </row>
    <row r="30" spans="1:11" ht="16.5" hidden="1">
      <c r="A30" s="47" t="s">
        <v>82</v>
      </c>
      <c r="C30" s="60">
        <v>0</v>
      </c>
      <c r="D30" s="90"/>
      <c r="E30" s="84">
        <v>0</v>
      </c>
      <c r="F30" s="84"/>
      <c r="G30" s="84"/>
      <c r="H30" s="84"/>
      <c r="I30" s="84"/>
      <c r="J30" s="60">
        <v>0</v>
      </c>
      <c r="K30" s="61">
        <v>0</v>
      </c>
    </row>
    <row r="31" spans="3:11" ht="16.5">
      <c r="C31" s="59"/>
      <c r="D31" s="90"/>
      <c r="E31" s="85"/>
      <c r="F31" s="81"/>
      <c r="G31" s="81"/>
      <c r="H31" s="81"/>
      <c r="I31" s="81"/>
      <c r="J31" s="59"/>
      <c r="K31" s="62"/>
    </row>
    <row r="32" spans="3:11" ht="16.5">
      <c r="C32" s="60"/>
      <c r="D32" s="90"/>
      <c r="E32" s="84"/>
      <c r="F32" s="81"/>
      <c r="G32" s="81"/>
      <c r="H32" s="81"/>
      <c r="I32" s="81"/>
      <c r="J32" s="60"/>
      <c r="K32" s="61"/>
    </row>
    <row r="33" spans="3:10" ht="16.5">
      <c r="C33" s="56"/>
      <c r="D33" s="90"/>
      <c r="E33" s="81"/>
      <c r="F33" s="81"/>
      <c r="G33" s="81"/>
      <c r="H33" s="81"/>
      <c r="I33" s="81"/>
      <c r="J33" s="56"/>
    </row>
    <row r="34" spans="1:12" ht="16.5">
      <c r="A34" s="47" t="s">
        <v>74</v>
      </c>
      <c r="C34" s="56">
        <f>C39-C37</f>
        <v>397</v>
      </c>
      <c r="D34" s="90"/>
      <c r="E34" s="81">
        <f>E39-E37</f>
        <v>412</v>
      </c>
      <c r="F34" s="81">
        <f>+E34-C34</f>
        <v>15</v>
      </c>
      <c r="G34" s="81"/>
      <c r="H34" s="81"/>
      <c r="I34" s="81"/>
      <c r="J34" s="56">
        <f>J39-J37</f>
        <v>2282</v>
      </c>
      <c r="K34" s="57">
        <f>K39-K37</f>
        <v>2297</v>
      </c>
      <c r="L34" s="78">
        <f>+K34-J34</f>
        <v>15</v>
      </c>
    </row>
    <row r="35" spans="3:10" ht="16.5">
      <c r="C35" s="56"/>
      <c r="D35" s="90"/>
      <c r="E35" s="81"/>
      <c r="F35" s="81"/>
      <c r="G35" s="81"/>
      <c r="H35" s="81"/>
      <c r="I35" s="81"/>
      <c r="J35" s="56"/>
    </row>
    <row r="36" spans="1:10" ht="16.5">
      <c r="A36" s="47" t="s">
        <v>37</v>
      </c>
      <c r="C36" s="56"/>
      <c r="D36" s="90"/>
      <c r="E36" s="81"/>
      <c r="F36" s="81"/>
      <c r="G36" s="81"/>
      <c r="H36" s="81"/>
      <c r="I36" s="81"/>
      <c r="J36" s="56"/>
    </row>
    <row r="37" spans="1:12" ht="110.25">
      <c r="A37" s="63" t="s">
        <v>38</v>
      </c>
      <c r="C37" s="59">
        <f>+J37+364</f>
        <v>-730</v>
      </c>
      <c r="D37" s="90"/>
      <c r="E37" s="85">
        <v>-275</v>
      </c>
      <c r="F37" s="81">
        <f>+E37-C37</f>
        <v>455</v>
      </c>
      <c r="G37" s="81"/>
      <c r="H37" s="83" t="s">
        <v>101</v>
      </c>
      <c r="I37" s="83"/>
      <c r="J37" s="59">
        <f>-932-162</f>
        <v>-1094</v>
      </c>
      <c r="K37" s="62">
        <v>-639</v>
      </c>
      <c r="L37" s="78">
        <f>+K37-J37</f>
        <v>455</v>
      </c>
    </row>
    <row r="38" spans="3:10" ht="16.5">
      <c r="C38" s="56"/>
      <c r="D38" s="90"/>
      <c r="E38" s="81"/>
      <c r="F38" s="81"/>
      <c r="G38" s="81"/>
      <c r="H38" s="81"/>
      <c r="I38" s="81"/>
      <c r="J38" s="56"/>
    </row>
    <row r="39" spans="1:12" ht="16.5">
      <c r="A39" s="47" t="s">
        <v>75</v>
      </c>
      <c r="C39" s="60">
        <f>C43-C41</f>
        <v>-333</v>
      </c>
      <c r="D39" s="90"/>
      <c r="E39" s="84">
        <f>E43-E41</f>
        <v>137</v>
      </c>
      <c r="F39" s="81">
        <f>+E39-C39</f>
        <v>470</v>
      </c>
      <c r="G39" s="81"/>
      <c r="H39" s="84"/>
      <c r="I39" s="84"/>
      <c r="J39" s="60">
        <f>J43-J41</f>
        <v>1188</v>
      </c>
      <c r="K39" s="61">
        <f>K43-K41</f>
        <v>1658</v>
      </c>
      <c r="L39" s="78">
        <f>+K39-J39</f>
        <v>470</v>
      </c>
    </row>
    <row r="40" spans="3:10" ht="16.5">
      <c r="C40" s="56"/>
      <c r="D40" s="90"/>
      <c r="E40" s="81"/>
      <c r="F40" s="81"/>
      <c r="G40" s="81"/>
      <c r="H40" s="81"/>
      <c r="I40" s="81"/>
      <c r="J40" s="56"/>
    </row>
    <row r="41" spans="1:12" ht="16.5">
      <c r="A41" s="47" t="s">
        <v>39</v>
      </c>
      <c r="C41" s="56">
        <f>+J41+59</f>
        <v>-23</v>
      </c>
      <c r="D41" s="90"/>
      <c r="E41" s="81">
        <v>-28</v>
      </c>
      <c r="F41" s="81">
        <f>+E41-C41</f>
        <v>-5</v>
      </c>
      <c r="G41" s="81"/>
      <c r="H41" s="81"/>
      <c r="I41" s="81"/>
      <c r="J41" s="56">
        <v>-82</v>
      </c>
      <c r="K41" s="57">
        <v>-87</v>
      </c>
      <c r="L41" s="78">
        <f>+K41-J41</f>
        <v>-5</v>
      </c>
    </row>
    <row r="42" spans="3:10" ht="16.5">
      <c r="C42" s="56"/>
      <c r="D42" s="90"/>
      <c r="E42" s="81"/>
      <c r="F42" s="81"/>
      <c r="G42" s="81"/>
      <c r="H42" s="81"/>
      <c r="I42" s="81"/>
      <c r="J42" s="56"/>
    </row>
    <row r="43" spans="1:12" ht="17.25" thickBot="1">
      <c r="A43" s="47" t="s">
        <v>80</v>
      </c>
      <c r="C43" s="64">
        <f>+J43-1462</f>
        <v>-356</v>
      </c>
      <c r="D43" s="90"/>
      <c r="E43" s="86">
        <v>109</v>
      </c>
      <c r="F43" s="81">
        <f>+E43-C43</f>
        <v>465</v>
      </c>
      <c r="G43" s="81"/>
      <c r="H43" s="81"/>
      <c r="I43" s="81"/>
      <c r="J43" s="64">
        <v>1106</v>
      </c>
      <c r="K43" s="65">
        <v>1571</v>
      </c>
      <c r="L43" s="78">
        <f>+K43-J43</f>
        <v>465</v>
      </c>
    </row>
    <row r="44" spans="3:10" ht="17.25" thickTop="1">
      <c r="C44" s="56"/>
      <c r="D44" s="90"/>
      <c r="E44" s="81"/>
      <c r="F44" s="81"/>
      <c r="G44" s="81"/>
      <c r="H44" s="81"/>
      <c r="I44" s="81"/>
      <c r="J44" s="56"/>
    </row>
    <row r="45" spans="3:10" ht="16.5">
      <c r="C45" s="56"/>
      <c r="D45" s="56"/>
      <c r="E45" s="81"/>
      <c r="F45" s="81"/>
      <c r="G45" s="81"/>
      <c r="H45" s="81"/>
      <c r="I45" s="81"/>
      <c r="J45" s="56"/>
    </row>
    <row r="46" spans="3:10" ht="16.5">
      <c r="C46" s="56"/>
      <c r="D46" s="56"/>
      <c r="E46" s="81"/>
      <c r="F46" s="81"/>
      <c r="G46" s="81"/>
      <c r="H46" s="81"/>
      <c r="I46" s="81"/>
      <c r="J46" s="56"/>
    </row>
    <row r="47" spans="1:11" ht="16.5">
      <c r="A47" s="47" t="s">
        <v>76</v>
      </c>
      <c r="B47" s="66"/>
      <c r="K47" s="48"/>
    </row>
    <row r="48" spans="1:11" ht="17.25" thickBot="1">
      <c r="A48" s="67" t="s">
        <v>65</v>
      </c>
      <c r="B48" s="68"/>
      <c r="C48" s="69">
        <f>C43/50356*100</f>
        <v>-0.7069663992374295</v>
      </c>
      <c r="D48" s="56"/>
      <c r="E48" s="87">
        <f>E43/50356*100</f>
        <v>0.21645881324966243</v>
      </c>
      <c r="F48" s="81"/>
      <c r="G48" s="81"/>
      <c r="H48" s="81"/>
      <c r="I48" s="81"/>
      <c r="J48" s="69">
        <f>J43/50356*100</f>
        <v>2.196361903248868</v>
      </c>
      <c r="K48" s="70">
        <f>K43/50356*100</f>
        <v>3.11978711573596</v>
      </c>
    </row>
    <row r="49" spans="1:11" ht="18" thickBot="1" thickTop="1">
      <c r="A49" s="67" t="s">
        <v>78</v>
      </c>
      <c r="B49" s="68"/>
      <c r="C49" s="71" t="s">
        <v>79</v>
      </c>
      <c r="D49" s="56"/>
      <c r="E49" s="88" t="s">
        <v>79</v>
      </c>
      <c r="F49" s="81"/>
      <c r="G49" s="81"/>
      <c r="H49" s="81"/>
      <c r="I49" s="81"/>
      <c r="J49" s="72" t="s">
        <v>79</v>
      </c>
      <c r="K49" s="76" t="s">
        <v>79</v>
      </c>
    </row>
    <row r="50" spans="1:11" ht="17.25" thickTop="1">
      <c r="A50" s="67"/>
      <c r="B50" s="68"/>
      <c r="C50" s="73"/>
      <c r="D50" s="56"/>
      <c r="E50" s="81"/>
      <c r="F50" s="81"/>
      <c r="G50" s="81"/>
      <c r="H50" s="81"/>
      <c r="I50" s="81"/>
      <c r="J50" s="73"/>
      <c r="K50" s="77"/>
    </row>
    <row r="51" ht="16.5">
      <c r="A51" s="47" t="s">
        <v>40</v>
      </c>
    </row>
    <row r="52" spans="1:2" ht="17.25">
      <c r="A52" s="74" t="s">
        <v>85</v>
      </c>
      <c r="B52" s="74"/>
    </row>
    <row r="53" spans="1:2" ht="17.25">
      <c r="A53" s="74" t="s">
        <v>72</v>
      </c>
      <c r="B53" s="74"/>
    </row>
  </sheetData>
  <printOptions/>
  <pageMargins left="0.75" right="0.75" top="0.5" bottom="0.5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Lipo</cp:lastModifiedBy>
  <cp:lastPrinted>2008-02-25T02:29:24Z</cp:lastPrinted>
  <dcterms:created xsi:type="dcterms:W3CDTF">2002-11-19T03:09:40Z</dcterms:created>
  <dcterms:modified xsi:type="dcterms:W3CDTF">2008-02-25T03:41:07Z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-1257202350</vt:i4>
  </property>
  <property fmtid="{D5CDD505-2E9C-101B-9397-08002B2CF9AE}" pid="3" name="_EmailSubject">
    <vt:lpwstr>Re : Final copy of qtrly announcement</vt:lpwstr>
  </property>
  <property fmtid="{D5CDD505-2E9C-101B-9397-08002B2CF9AE}" pid="4" name="_AuthorEmail">
    <vt:lpwstr>psgooi@kobaytech.com</vt:lpwstr>
  </property>
  <property fmtid="{D5CDD505-2E9C-101B-9397-08002B2CF9AE}" pid="5" name="_AuthorEmailDisplayName">
    <vt:lpwstr>PS Gooi</vt:lpwstr>
  </property>
  <property fmtid="{D5CDD505-2E9C-101B-9397-08002B2CF9AE}" pid="6" name="_PreviousAdHocReviewCycleID">
    <vt:i4>-444073773</vt:i4>
  </property>
</Properties>
</file>